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fi1-my.sharepoint.com/personal/sebastian_czech_inetum_com/Documents/Bureau/"/>
    </mc:Choice>
  </mc:AlternateContent>
  <xr:revisionPtr revIDLastSave="396" documentId="13_ncr:1_{0F1BE294-1EC3-4332-BF48-04C787430023}" xr6:coauthVersionLast="47" xr6:coauthVersionMax="47" xr10:uidLastSave="{5919B1BC-8FB7-4338-934A-7BF6F92BD09A}"/>
  <bookViews>
    <workbookView xWindow="-110" yWindow="-110" windowWidth="19420" windowHeight="10300" xr2:uid="{00000000-000D-0000-FFFF-FFFF00000000}"/>
  </bookViews>
  <sheets>
    <sheet name="Formularz_podsumowanie_oc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3" i="1" s="1"/>
  <c r="C75" i="1"/>
  <c r="C71" i="1"/>
  <c r="C61" i="1"/>
  <c r="C57" i="1"/>
  <c r="C46" i="1"/>
  <c r="C48" i="1" s="1"/>
  <c r="C35" i="1"/>
  <c r="C37" i="1" s="1"/>
  <c r="C26" i="1"/>
  <c r="C23" i="1"/>
  <c r="C27" i="1" l="1"/>
  <c r="C28" i="1" s="1"/>
  <c r="B84" i="1" s="1"/>
  <c r="C76" i="1"/>
  <c r="C77" i="1" s="1"/>
  <c r="B88" i="1" s="1"/>
  <c r="C62" i="1"/>
  <c r="C63" i="1" s="1"/>
  <c r="B87" i="1" s="1"/>
  <c r="C49" i="1"/>
  <c r="B86" i="1" s="1"/>
  <c r="C38" i="1"/>
  <c r="B85" i="1" s="1"/>
  <c r="C14" i="1"/>
  <c r="B83" i="1" s="1"/>
  <c r="B90" i="1" l="1"/>
</calcChain>
</file>

<file path=xl/sharedStrings.xml><?xml version="1.0" encoding="utf-8"?>
<sst xmlns="http://schemas.openxmlformats.org/spreadsheetml/2006/main" count="70" uniqueCount="32">
  <si>
    <t>FORMULARZ KWALIFIKACYJNY - PODSUMOWANIE OCENY</t>
  </si>
  <si>
    <t xml:space="preserve">OBSZAR 1: Uczenie się i nabywanie wiedzy w kontekście pracy </t>
  </si>
  <si>
    <t>lp.</t>
  </si>
  <si>
    <t>ocena</t>
  </si>
  <si>
    <t>średnia 1</t>
  </si>
  <si>
    <t>średnia dla 1 i 2</t>
  </si>
  <si>
    <t>OCENA OBSZARU:</t>
  </si>
  <si>
    <t xml:space="preserve">OBSZAR 2: Skuteczność w wykonywaniu zadań </t>
  </si>
  <si>
    <t>zadanie 2</t>
  </si>
  <si>
    <t>zadanie 3</t>
  </si>
  <si>
    <t>średnia 2</t>
  </si>
  <si>
    <t>OBSZAR 3: Komunikacja</t>
  </si>
  <si>
    <t>zadanie 4</t>
  </si>
  <si>
    <t>OBSZAR 4: Relacje społeczne</t>
  </si>
  <si>
    <t>zadanie 5</t>
  </si>
  <si>
    <t>OBSZAR 5: Poruszanie się i operowanie przedmiotami</t>
  </si>
  <si>
    <t>zadanie 6</t>
  </si>
  <si>
    <t>zadanie 7</t>
  </si>
  <si>
    <t>zadanie 8</t>
  </si>
  <si>
    <t>OBSZAR 6: Aktywność zawodowa i funkcjonowanie w miejscu pracy</t>
  </si>
  <si>
    <t>zadanie 9</t>
  </si>
  <si>
    <t>zadanie 10</t>
  </si>
  <si>
    <t>zadanie 11</t>
  </si>
  <si>
    <t>PODSUMOWANIE - wykres</t>
  </si>
  <si>
    <t>Załącznik nr I.2.5 do Procedury kwalifikacji</t>
  </si>
  <si>
    <t>Imię i nazwisko Kandydata</t>
  </si>
  <si>
    <t>numer PESEL Kandydata</t>
  </si>
  <si>
    <t>element</t>
  </si>
  <si>
    <t>zadanie 1</t>
  </si>
  <si>
    <t>Obszar</t>
  </si>
  <si>
    <t>Wynik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</si>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</sst>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9" tint="-0.24997711111789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2" tint="-0.899990844447157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ECD6"/>
        <bgColor indexed="64"/>
      </patternFill>
    </fill>
    <fill>
      <patternFill patternType="solid">
        <fgColor rgb="FFF2A2E8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2" fontId="3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/>
    </xf>
    <xf numFmtId="2" fontId="3" fillId="3" borderId="3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2" fontId="3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2" fontId="2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/>
    </xf>
    <xf numFmtId="2" fontId="3" fillId="4" borderId="3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6" fillId="6" borderId="5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2" fontId="3" fillId="6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2" fontId="2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/>
    </xf>
    <xf numFmtId="2" fontId="3" fillId="6" borderId="3" xfId="0" applyNumberFormat="1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2" fontId="3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2" fontId="2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/>
    </xf>
    <xf numFmtId="2" fontId="3" fillId="5" borderId="3" xfId="0" applyNumberFormat="1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6" fillId="7" borderId="5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2" fontId="3" fillId="7" borderId="1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2" fontId="2" fillId="7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/>
    </xf>
    <xf numFmtId="2" fontId="3" fillId="7" borderId="3" xfId="0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4" borderId="8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0" fontId="2" fillId="5" borderId="8" xfId="0" applyFont="1" applyFill="1" applyBorder="1" applyAlignment="1">
      <alignment horizontal="left" wrapText="1"/>
    </xf>
    <xf numFmtId="0" fontId="2" fillId="7" borderId="12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0" fontId="9" fillId="8" borderId="1" xfId="0" applyFont="1" applyFill="1" applyBorder="1"/>
    <xf numFmtId="0" fontId="9" fillId="8" borderId="1" xfId="0" applyFont="1" applyFill="1" applyBorder="1" applyAlignment="1">
      <alignment horizontal="left"/>
    </xf>
  </cellXfs>
  <cellStyles count="1">
    <cellStyle name="Normalny" xfId="0" builtinId="0"/>
  </cellStyles>
  <dxfs count="54"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rgb="FFF2A2E8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medium">
          <color indexed="64"/>
        </bottom>
      </border>
    </dxf>
    <dxf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medium">
          <color indexed="64"/>
        </bottom>
      </border>
    </dxf>
    <dxf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rgb="FFFEECD6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medium">
          <color indexed="64"/>
        </bottom>
      </border>
    </dxf>
    <dxf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rgb="FFFFFF00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medium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5999938962981048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mruColors>
      <color rgb="FFF2A2E8"/>
      <color rgb="FFFEEC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Profil - podsumowanie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Formularz_podsumowanie_ocen!$B$82</c:f>
              <c:strCache>
                <c:ptCount val="1"/>
                <c:pt idx="0">
                  <c:v>Wynik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Formularz_podsumowanie_ocen!$A$83:$A$88</c:f>
              <c:strCache>
                <c:ptCount val="6"/>
                <c:pt idx="0">
                  <c:v>OBSZAR 1: Uczenie się i nabywanie wiedzy w kontekście pracy </c:v>
                </c:pt>
                <c:pt idx="1">
                  <c:v>OBSZAR 2: Skuteczność w wykonywaniu zadań </c:v>
                </c:pt>
                <c:pt idx="2">
                  <c:v>OBSZAR 3: Komunikacja</c:v>
                </c:pt>
                <c:pt idx="3">
                  <c:v>OBSZAR 4: Relacje społeczne</c:v>
                </c:pt>
                <c:pt idx="4">
                  <c:v>OBSZAR 5: Poruszanie się i operowanie przedmiotami</c:v>
                </c:pt>
                <c:pt idx="5">
                  <c:v>OBSZAR 6: Aktywność zawodowa i funkcjonowanie w miejscu pracy</c:v>
                </c:pt>
              </c:strCache>
            </c:strRef>
          </c:cat>
          <c:val>
            <c:numRef>
              <c:f>Formularz_podsumowanie_ocen!$B$83:$B$88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FE0-4E78-AEAE-3E9B03096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60854080"/>
        <c:axId val="1560843744"/>
        <c:extLst/>
      </c:barChart>
      <c:catAx>
        <c:axId val="1560854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60843744"/>
        <c:crosses val="autoZero"/>
        <c:auto val="1"/>
        <c:lblAlgn val="ctr"/>
        <c:lblOffset val="100"/>
        <c:noMultiLvlLbl val="0"/>
      </c:catAx>
      <c:valAx>
        <c:axId val="156084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608540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Profil - podsumowanie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Formularz_podsumowanie_ocen!$B$82</c:f>
              <c:strCache>
                <c:ptCount val="1"/>
                <c:pt idx="0">
                  <c:v>Wynik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Formularz_podsumowanie_ocen!$A$83:$A$88</c:f>
              <c:strCache>
                <c:ptCount val="6"/>
                <c:pt idx="0">
                  <c:v>OBSZAR 1: Uczenie się i nabywanie wiedzy w kontekście pracy </c:v>
                </c:pt>
                <c:pt idx="1">
                  <c:v>OBSZAR 2: Skuteczność w wykonywaniu zadań </c:v>
                </c:pt>
                <c:pt idx="2">
                  <c:v>OBSZAR 3: Komunikacja</c:v>
                </c:pt>
                <c:pt idx="3">
                  <c:v>OBSZAR 4: Relacje społeczne</c:v>
                </c:pt>
                <c:pt idx="4">
                  <c:v>OBSZAR 5: Poruszanie się i operowanie przedmiotami</c:v>
                </c:pt>
                <c:pt idx="5">
                  <c:v>OBSZAR 6: Aktywność zawodowa i funkcjonowanie w miejscu pracy</c:v>
                </c:pt>
              </c:strCache>
            </c:strRef>
          </c:cat>
          <c:val>
            <c:numRef>
              <c:f>Formularz_podsumowanie_ocen!$B$83:$B$88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FE0-4E78-AEAE-3E9B03096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60854080"/>
        <c:axId val="1560843744"/>
        <c:extLst/>
      </c:barChart>
      <c:catAx>
        <c:axId val="1560854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60843744"/>
        <c:crosses val="autoZero"/>
        <c:auto val="1"/>
        <c:lblAlgn val="ctr"/>
        <c:lblOffset val="100"/>
        <c:noMultiLvlLbl val="0"/>
      </c:catAx>
      <c:valAx>
        <c:axId val="156084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608540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587375</xdr:colOff>
      <xdr:row>74</xdr:row>
      <xdr:rowOff>209550</xdr:rowOff>
    </xdr:from>
    <xdr:to>
      <xdr:col>11</xdr:col>
      <xdr:colOff>282575</xdr:colOff>
      <xdr:row>86</xdr:row>
      <xdr:rowOff>82550</xdr:rowOff>
    </xdr:to>
    <xdr:graphicFrame macro="">
      <xdr:nvGraphicFramePr>
        <xdr:cNvPr id="2" name="Wykres 1" descr="Wykres przedstawia oceny końcowe sześciu obszarów.">
          <a:extLst>
            <a:ext uri="{FF2B5EF4-FFF2-40B4-BE49-F238E27FC236}">
              <a16:creationId xmlns:a16="http://schemas.microsoft.com/office/drawing/2014/main" id="{76FA9CA7-C227-46AA-8EFC-F91ABF5AB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549275</xdr:colOff>
      <xdr:row>74</xdr:row>
      <xdr:rowOff>222250</xdr:rowOff>
    </xdr:from>
    <xdr:to>
      <xdr:col>11</xdr:col>
      <xdr:colOff>244475</xdr:colOff>
      <xdr:row>86</xdr:row>
      <xdr:rowOff>95250</xdr:rowOff>
    </xdr:to>
    <xdr:graphicFrame macro="">
      <xdr:nvGraphicFramePr>
        <xdr:cNvPr id="3" name="Wykres 2" descr="Wykres przedstawia oceny końcowe sześciu obszarów.">
          <a:extLst>
            <a:ext uri="{FF2B5EF4-FFF2-40B4-BE49-F238E27FC236}">
              <a16:creationId xmlns:a16="http://schemas.microsoft.com/office/drawing/2014/main" id="{BCF5CFBE-2C3D-468D-88C1-C7DEFCFB1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AA395C3-AA44-45B9-A6C2-35B602F562A1}" name="Tabela5" displayName="Tabela5" ref="A7:C14" totalsRowShown="0" headerRowDxfId="41" dataDxfId="40" headerRowBorderDxfId="52" tableBorderDxfId="53">
  <autoFilter ref="A7:C14" xr:uid="{2AA395C3-AA44-45B9-A6C2-35B602F562A1}"/>
  <tableColumns count="3">
    <tableColumn id="1" xr3:uid="{C08C5B17-F5DD-4D8B-9B76-ACB0339EFCBA}" name="lp." dataDxfId="44"/>
    <tableColumn id="4" xr3:uid="{C4AFDE80-BC9B-48D2-A8B7-E258C79E52AF}" name="element" dataDxfId="43"/>
    <tableColumn id="2" xr3:uid="{35F764AC-A448-429A-91C6-14488E79966E}" name="ocena" dataDxfId="4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0353F2C-4A2D-4145-802D-98BEDFBA4552}" name="Tabela6" displayName="Tabela6" ref="A17:C28" totalsRowShown="0" headerRowDxfId="46" dataDxfId="45" headerRowBorderDxfId="50" tableBorderDxfId="51">
  <autoFilter ref="A17:C28" xr:uid="{30353F2C-4A2D-4145-802D-98BEDFBA4552}"/>
  <tableColumns count="3">
    <tableColumn id="1" xr3:uid="{C59E329A-5AB4-42B2-861C-E7B3737B5EC1}" name="lp." dataDxfId="49"/>
    <tableColumn id="3" xr3:uid="{18FF68E2-B8CD-44CC-BDFF-50F988010F15}" name="element" dataDxfId="48"/>
    <tableColumn id="2" xr3:uid="{05EDEFD2-CC17-47E8-A179-85AAD93E1BB7}" name="ocena" dataDxfId="4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FD1904-AE49-4DE5-ABAA-0C916D42DCC0}" name="Tabela7" displayName="Tabela7" ref="A31:C38" totalsRowShown="0" headerRowDxfId="34" dataDxfId="33" headerRowBorderDxfId="38" tableBorderDxfId="39">
  <autoFilter ref="A31:C38" xr:uid="{9CFD1904-AE49-4DE5-ABAA-0C916D42DCC0}"/>
  <tableColumns count="3">
    <tableColumn id="1" xr3:uid="{0719138D-34F5-4894-A1B0-6ED8F9AE06EC}" name="lp." dataDxfId="37"/>
    <tableColumn id="3" xr3:uid="{99EB3794-9ED5-40FC-9C23-BADCA790AECA}" name="element" dataDxfId="36"/>
    <tableColumn id="2" xr3:uid="{9BC6895A-BB84-4896-B79E-ECFFC7AA66F8}" name="ocena" dataDxfId="3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4CE4FC5-3E12-4C8B-A0D8-52FD53AAC739}" name="Tabela8" displayName="Tabela8" ref="A42:C49" totalsRowShown="0" headerRowDxfId="27" dataDxfId="26" headerRowBorderDxfId="31" tableBorderDxfId="32">
  <autoFilter ref="A42:C49" xr:uid="{94CE4FC5-3E12-4C8B-A0D8-52FD53AAC739}"/>
  <tableColumns count="3">
    <tableColumn id="1" xr3:uid="{07D9DFC5-EF5E-4380-A530-0C4F00B36ED4}" name="lp." dataDxfId="30"/>
    <tableColumn id="3" xr3:uid="{52D0D88D-54AB-46B6-B2BF-AB5DD82E964B}" name="element" dataDxfId="29"/>
    <tableColumn id="2" xr3:uid="{34451FC4-3FD9-4BAE-A5E4-653E72EBADF2}" name="ocena" dataDxfId="2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E59FFFF-45E2-49A2-99D1-93E4B4EBAD0C}" name="Tabela9" displayName="Tabela9" ref="A53:C63" totalsRowShown="0" headerRowDxfId="20" dataDxfId="19" headerRowBorderDxfId="24" tableBorderDxfId="25">
  <autoFilter ref="A53:C63" xr:uid="{DE59FFFF-45E2-49A2-99D1-93E4B4EBAD0C}"/>
  <tableColumns count="3">
    <tableColumn id="1" xr3:uid="{3C714979-C2B3-43F5-A294-A2552867B758}" name="lp." dataDxfId="23"/>
    <tableColumn id="3" xr3:uid="{0B2B9A27-C323-4C3D-9D24-F48EC23E42A0}" name="element" dataDxfId="22"/>
    <tableColumn id="2" xr3:uid="{78669868-9932-4315-A6A2-E1188179E82A}" name="ocena" dataDxfId="2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C09C4F3-588C-4632-9C51-E9F51663DCA4}" name="Tabela10" displayName="Tabela10" ref="A67:C77" totalsRowShown="0" headerRowDxfId="13" dataDxfId="12" headerRowBorderDxfId="17" tableBorderDxfId="18">
  <autoFilter ref="A67:C77" xr:uid="{4C09C4F3-588C-4632-9C51-E9F51663DCA4}"/>
  <tableColumns count="3">
    <tableColumn id="1" xr3:uid="{D7A086AF-A913-4A49-A609-76081BDCD4DE}" name="lp." dataDxfId="16"/>
    <tableColumn id="3" xr3:uid="{2A022EB4-162F-47E0-904B-19AC4B1142A3}" name="element" dataDxfId="15"/>
    <tableColumn id="2" xr3:uid="{020DEDC3-F75E-495D-8B4F-576A9EDBECA6}" name="ocena" dataDxfId="1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537FE32-D359-4570-8C92-CC7FD52194DB}" name="Tabela12" displayName="Tabela12" ref="A3:B4" totalsRowShown="0" headerRowDxfId="6" headerRowBorderDxfId="10" tableBorderDxfId="11" totalsRowBorderDxfId="9">
  <autoFilter ref="A3:B4" xr:uid="{3537FE32-D359-4570-8C92-CC7FD52194DB}"/>
  <tableColumns count="2">
    <tableColumn id="1" xr3:uid="{F7F4A5D1-D827-4453-9540-74220F3A1D35}" name="Imię i nazwisko Kandydata" dataDxfId="8"/>
    <tableColumn id="2" xr3:uid="{607D2F6B-222C-4F6E-8C57-781436CC749F}" name="numer PESEL Kandydata" dataDxfId="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1C39D29-C5AC-438D-9166-7AFBAC9C21F9}" name="Tabela17" displayName="Tabela17" ref="A82:B88" totalsRowShown="0" headerRowDxfId="5" headerRowBorderDxfId="3" tableBorderDxfId="4" totalsRowBorderDxfId="2">
  <autoFilter ref="A82:B88" xr:uid="{71C39D29-C5AC-438D-9166-7AFBAC9C21F9}"/>
  <tableColumns count="2">
    <tableColumn id="1" xr3:uid="{574393BC-E3D2-4FDD-BF53-88475DB93652}" name="Obszar" dataDxfId="1"/>
    <tableColumn id="3" xr3:uid="{498A8FDC-7EEA-4A7D-8A46-1573B09DDD2E}" name="Wyni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tabSelected="1" workbookViewId="0">
      <selection activeCell="D91" sqref="D91"/>
    </sheetView>
  </sheetViews>
  <sheetFormatPr defaultRowHeight="14.5" x14ac:dyDescent="0.35"/>
  <cols>
    <col min="1" max="1" width="39.1796875" customWidth="1"/>
    <col min="2" max="2" width="38" customWidth="1"/>
    <col min="3" max="3" width="17.54296875" customWidth="1"/>
    <col min="4" max="4" width="35.1796875" customWidth="1"/>
  </cols>
  <sheetData>
    <row r="1" spans="1:7" ht="102.5" x14ac:dyDescent="0.45">
      <c r="A1" s="76" t="s">
        <v>0</v>
      </c>
      <c r="B1" s="76"/>
      <c r="C1" s="1"/>
      <c r="D1" s="77" t="s">
        <v>24</v>
      </c>
      <c r="E1" s="1"/>
      <c r="F1" s="1"/>
      <c r="G1" s="1"/>
    </row>
    <row r="2" spans="1:7" ht="18.5" x14ac:dyDescent="0.45">
      <c r="A2" s="4"/>
      <c r="B2" s="4"/>
      <c r="C2" s="1"/>
      <c r="D2" s="1"/>
      <c r="E2" s="1"/>
      <c r="F2" s="1"/>
      <c r="G2" s="1"/>
    </row>
    <row r="3" spans="1:7" ht="15.5" x14ac:dyDescent="0.35">
      <c r="A3" s="72" t="s">
        <v>25</v>
      </c>
      <c r="B3" s="75" t="s">
        <v>26</v>
      </c>
      <c r="C3" s="1"/>
      <c r="D3" s="1"/>
      <c r="E3" s="1"/>
      <c r="F3" s="1"/>
      <c r="G3" s="1"/>
    </row>
    <row r="4" spans="1:7" ht="18.5" x14ac:dyDescent="0.45">
      <c r="A4" s="73"/>
      <c r="B4" s="74"/>
      <c r="C4" s="1"/>
      <c r="D4" s="1"/>
      <c r="E4" s="1"/>
      <c r="F4" s="1"/>
      <c r="G4" s="1"/>
    </row>
    <row r="5" spans="1:7" ht="18.5" x14ac:dyDescent="0.45">
      <c r="A5" s="2"/>
      <c r="B5" s="3"/>
      <c r="C5" s="1"/>
      <c r="D5" s="1"/>
      <c r="E5" s="1"/>
      <c r="F5" s="1"/>
      <c r="G5" s="1"/>
    </row>
    <row r="6" spans="1:7" ht="18.5" x14ac:dyDescent="0.45">
      <c r="A6" s="5" t="s">
        <v>1</v>
      </c>
      <c r="B6" s="5"/>
      <c r="C6" s="16"/>
    </row>
    <row r="7" spans="1:7" ht="18.5" x14ac:dyDescent="0.45">
      <c r="A7" s="27" t="s">
        <v>2</v>
      </c>
      <c r="B7" s="27" t="s">
        <v>27</v>
      </c>
      <c r="C7" s="27" t="s">
        <v>3</v>
      </c>
    </row>
    <row r="8" spans="1:7" ht="18.5" x14ac:dyDescent="0.45">
      <c r="A8" s="8">
        <v>1</v>
      </c>
      <c r="B8" s="8"/>
      <c r="C8" s="9">
        <v>1</v>
      </c>
    </row>
    <row r="9" spans="1:7" ht="18.5" x14ac:dyDescent="0.45">
      <c r="A9" s="8">
        <v>2</v>
      </c>
      <c r="B9" s="8"/>
      <c r="C9" s="9">
        <v>1</v>
      </c>
    </row>
    <row r="10" spans="1:7" ht="18.5" x14ac:dyDescent="0.45">
      <c r="A10" s="8">
        <v>3</v>
      </c>
      <c r="B10" s="8"/>
      <c r="C10" s="9">
        <v>1</v>
      </c>
    </row>
    <row r="11" spans="1:7" ht="19" thickBot="1" x14ac:dyDescent="0.5">
      <c r="A11" s="10"/>
      <c r="B11" s="10" t="s">
        <v>4</v>
      </c>
      <c r="C11" s="11">
        <f>(C8+C9+C10)/3</f>
        <v>1</v>
      </c>
    </row>
    <row r="12" spans="1:7" ht="19" thickBot="1" x14ac:dyDescent="0.5">
      <c r="A12" s="10"/>
      <c r="B12" s="10" t="s">
        <v>28</v>
      </c>
      <c r="C12" s="7">
        <v>1</v>
      </c>
    </row>
    <row r="13" spans="1:7" ht="19" thickBot="1" x14ac:dyDescent="0.5">
      <c r="A13" s="6"/>
      <c r="B13" s="6" t="s">
        <v>5</v>
      </c>
      <c r="C13" s="7">
        <f>(C11+C12)/2</f>
        <v>1</v>
      </c>
    </row>
    <row r="14" spans="1:7" ht="18.5" x14ac:dyDescent="0.45">
      <c r="A14" s="12"/>
      <c r="B14" s="14" t="s">
        <v>6</v>
      </c>
      <c r="C14" s="13">
        <f>_xlfn.CEILING.MATH(C13)</f>
        <v>1</v>
      </c>
    </row>
    <row r="16" spans="1:7" ht="18.5" x14ac:dyDescent="0.45">
      <c r="A16" s="15" t="s">
        <v>7</v>
      </c>
      <c r="B16" s="15"/>
      <c r="C16" s="16"/>
    </row>
    <row r="17" spans="1:3" ht="18.5" x14ac:dyDescent="0.45">
      <c r="A17" s="17" t="s">
        <v>2</v>
      </c>
      <c r="B17" s="17" t="s">
        <v>27</v>
      </c>
      <c r="C17" s="17" t="s">
        <v>3</v>
      </c>
    </row>
    <row r="18" spans="1:3" ht="18.5" x14ac:dyDescent="0.45">
      <c r="A18" s="18">
        <v>4</v>
      </c>
      <c r="B18" s="18"/>
      <c r="C18" s="19">
        <v>2</v>
      </c>
    </row>
    <row r="19" spans="1:3" ht="18.5" x14ac:dyDescent="0.45">
      <c r="A19" s="18">
        <v>5</v>
      </c>
      <c r="B19" s="18"/>
      <c r="C19" s="19">
        <v>2</v>
      </c>
    </row>
    <row r="20" spans="1:3" ht="18.5" x14ac:dyDescent="0.45">
      <c r="A20" s="18">
        <v>6</v>
      </c>
      <c r="B20" s="18"/>
      <c r="C20" s="19">
        <v>1</v>
      </c>
    </row>
    <row r="21" spans="1:3" ht="18.5" x14ac:dyDescent="0.45">
      <c r="A21" s="18">
        <v>7</v>
      </c>
      <c r="B21" s="18"/>
      <c r="C21" s="19">
        <v>1</v>
      </c>
    </row>
    <row r="22" spans="1:3" ht="18.5" x14ac:dyDescent="0.45">
      <c r="A22" s="18">
        <v>8</v>
      </c>
      <c r="B22" s="18"/>
      <c r="C22" s="19">
        <v>1</v>
      </c>
    </row>
    <row r="23" spans="1:3" ht="18.5" x14ac:dyDescent="0.45">
      <c r="A23" s="20"/>
      <c r="B23" s="20" t="s">
        <v>4</v>
      </c>
      <c r="C23" s="21">
        <f>(C18+C19+C20+C21+C22)/5</f>
        <v>1.4</v>
      </c>
    </row>
    <row r="24" spans="1:3" ht="18.5" x14ac:dyDescent="0.45">
      <c r="A24" s="22"/>
      <c r="B24" s="22" t="s">
        <v>8</v>
      </c>
      <c r="C24" s="19">
        <v>2</v>
      </c>
    </row>
    <row r="25" spans="1:3" ht="18.5" x14ac:dyDescent="0.45">
      <c r="A25" s="18"/>
      <c r="B25" s="18" t="s">
        <v>9</v>
      </c>
      <c r="C25" s="19">
        <v>2</v>
      </c>
    </row>
    <row r="26" spans="1:3" ht="19" thickBot="1" x14ac:dyDescent="0.5">
      <c r="A26" s="20"/>
      <c r="B26" s="20" t="s">
        <v>10</v>
      </c>
      <c r="C26" s="19">
        <f>(C24+C25)/2</f>
        <v>2</v>
      </c>
    </row>
    <row r="27" spans="1:3" ht="19" thickBot="1" x14ac:dyDescent="0.5">
      <c r="A27" s="23"/>
      <c r="B27" s="23" t="s">
        <v>5</v>
      </c>
      <c r="C27" s="24">
        <f>(C23+C26)/2</f>
        <v>1.7</v>
      </c>
    </row>
    <row r="28" spans="1:3" ht="18.5" x14ac:dyDescent="0.45">
      <c r="A28" s="25"/>
      <c r="B28" s="25" t="s">
        <v>6</v>
      </c>
      <c r="C28" s="26">
        <f>_xlfn.CEILING.MATH(C27)</f>
        <v>2</v>
      </c>
    </row>
    <row r="30" spans="1:3" ht="18.5" x14ac:dyDescent="0.45">
      <c r="A30" s="28" t="s">
        <v>11</v>
      </c>
      <c r="B30" s="28"/>
      <c r="C30" s="16"/>
    </row>
    <row r="31" spans="1:3" ht="18.5" x14ac:dyDescent="0.45">
      <c r="A31" s="29" t="s">
        <v>2</v>
      </c>
      <c r="B31" s="29" t="s">
        <v>27</v>
      </c>
      <c r="C31" s="29" t="s">
        <v>3</v>
      </c>
    </row>
    <row r="32" spans="1:3" ht="18.5" x14ac:dyDescent="0.45">
      <c r="A32" s="30">
        <v>9</v>
      </c>
      <c r="B32" s="30"/>
      <c r="C32" s="31">
        <v>1</v>
      </c>
    </row>
    <row r="33" spans="1:3" ht="18.5" x14ac:dyDescent="0.45">
      <c r="A33" s="30">
        <v>10</v>
      </c>
      <c r="B33" s="30"/>
      <c r="C33" s="31">
        <v>1</v>
      </c>
    </row>
    <row r="34" spans="1:3" ht="18.5" x14ac:dyDescent="0.45">
      <c r="A34" s="30">
        <v>11</v>
      </c>
      <c r="B34" s="30"/>
      <c r="C34" s="31">
        <v>1</v>
      </c>
    </row>
    <row r="35" spans="1:3" ht="18.5" x14ac:dyDescent="0.45">
      <c r="A35" s="32"/>
      <c r="B35" s="32" t="s">
        <v>4</v>
      </c>
      <c r="C35" s="33">
        <f>(C32+C33+C34)/3</f>
        <v>1</v>
      </c>
    </row>
    <row r="36" spans="1:3" ht="19" thickBot="1" x14ac:dyDescent="0.5">
      <c r="A36" s="34"/>
      <c r="B36" s="34" t="s">
        <v>12</v>
      </c>
      <c r="C36" s="31">
        <v>2</v>
      </c>
    </row>
    <row r="37" spans="1:3" ht="19" thickBot="1" x14ac:dyDescent="0.5">
      <c r="A37" s="35"/>
      <c r="B37" s="35" t="s">
        <v>5</v>
      </c>
      <c r="C37" s="36">
        <f>(C35+C36)/2</f>
        <v>1.5</v>
      </c>
    </row>
    <row r="38" spans="1:3" ht="18.5" x14ac:dyDescent="0.45">
      <c r="A38" s="37"/>
      <c r="B38" s="37" t="s">
        <v>6</v>
      </c>
      <c r="C38" s="38">
        <f>_xlfn.CEILING.MATH(C37)</f>
        <v>2</v>
      </c>
    </row>
    <row r="41" spans="1:3" ht="18.5" x14ac:dyDescent="0.45">
      <c r="A41" s="39" t="s">
        <v>13</v>
      </c>
      <c r="B41" s="39"/>
      <c r="C41" s="16"/>
    </row>
    <row r="42" spans="1:3" ht="18.5" x14ac:dyDescent="0.45">
      <c r="A42" s="40" t="s">
        <v>2</v>
      </c>
      <c r="B42" s="40" t="s">
        <v>27</v>
      </c>
      <c r="C42" s="40" t="s">
        <v>3</v>
      </c>
    </row>
    <row r="43" spans="1:3" ht="18.5" x14ac:dyDescent="0.45">
      <c r="A43" s="41">
        <v>12</v>
      </c>
      <c r="B43" s="41"/>
      <c r="C43" s="42">
        <v>1</v>
      </c>
    </row>
    <row r="44" spans="1:3" ht="18.5" x14ac:dyDescent="0.45">
      <c r="A44" s="41">
        <v>13</v>
      </c>
      <c r="B44" s="41"/>
      <c r="C44" s="42">
        <v>1</v>
      </c>
    </row>
    <row r="45" spans="1:3" ht="18.5" x14ac:dyDescent="0.45">
      <c r="A45" s="41">
        <v>14</v>
      </c>
      <c r="B45" s="41"/>
      <c r="C45" s="42">
        <v>1</v>
      </c>
    </row>
    <row r="46" spans="1:3" ht="18.5" x14ac:dyDescent="0.45">
      <c r="A46" s="43"/>
      <c r="B46" s="43" t="s">
        <v>4</v>
      </c>
      <c r="C46" s="44">
        <f>(C43+C44+C45)/3</f>
        <v>1</v>
      </c>
    </row>
    <row r="47" spans="1:3" ht="19" thickBot="1" x14ac:dyDescent="0.5">
      <c r="A47" s="45"/>
      <c r="B47" s="45" t="s">
        <v>14</v>
      </c>
      <c r="C47" s="42">
        <v>1</v>
      </c>
    </row>
    <row r="48" spans="1:3" ht="19" thickBot="1" x14ac:dyDescent="0.5">
      <c r="A48" s="46"/>
      <c r="B48" s="46" t="s">
        <v>5</v>
      </c>
      <c r="C48" s="47">
        <f>(C46+C47)/2</f>
        <v>1</v>
      </c>
    </row>
    <row r="49" spans="1:3" ht="18.5" x14ac:dyDescent="0.45">
      <c r="A49" s="48"/>
      <c r="B49" s="48" t="s">
        <v>6</v>
      </c>
      <c r="C49" s="49">
        <f>_xlfn.CEILING.MATH(C48)</f>
        <v>1</v>
      </c>
    </row>
    <row r="52" spans="1:3" ht="18.5" x14ac:dyDescent="0.45">
      <c r="A52" s="50" t="s">
        <v>15</v>
      </c>
      <c r="B52" s="50"/>
      <c r="C52" s="16"/>
    </row>
    <row r="53" spans="1:3" ht="18.5" x14ac:dyDescent="0.45">
      <c r="A53" s="51" t="s">
        <v>2</v>
      </c>
      <c r="B53" s="51" t="s">
        <v>27</v>
      </c>
      <c r="C53" s="51" t="s">
        <v>3</v>
      </c>
    </row>
    <row r="54" spans="1:3" ht="18.5" x14ac:dyDescent="0.45">
      <c r="A54" s="52">
        <v>15</v>
      </c>
      <c r="B54" s="52"/>
      <c r="C54" s="53">
        <v>1</v>
      </c>
    </row>
    <row r="55" spans="1:3" ht="18.5" x14ac:dyDescent="0.45">
      <c r="A55" s="52">
        <v>16</v>
      </c>
      <c r="B55" s="52"/>
      <c r="C55" s="53">
        <v>0</v>
      </c>
    </row>
    <row r="56" spans="1:3" ht="18.5" x14ac:dyDescent="0.45">
      <c r="A56" s="52">
        <v>17</v>
      </c>
      <c r="B56" s="52"/>
      <c r="C56" s="53">
        <v>0</v>
      </c>
    </row>
    <row r="57" spans="1:3" ht="18.5" x14ac:dyDescent="0.45">
      <c r="A57" s="54"/>
      <c r="B57" s="54" t="s">
        <v>4</v>
      </c>
      <c r="C57" s="55">
        <f>(C54+C55+C56)/3</f>
        <v>0.33333333333333331</v>
      </c>
    </row>
    <row r="58" spans="1:3" ht="18.5" x14ac:dyDescent="0.45">
      <c r="A58" s="52"/>
      <c r="B58" s="52" t="s">
        <v>16</v>
      </c>
      <c r="C58" s="53">
        <v>0</v>
      </c>
    </row>
    <row r="59" spans="1:3" ht="18.5" x14ac:dyDescent="0.45">
      <c r="A59" s="56"/>
      <c r="B59" s="56" t="s">
        <v>17</v>
      </c>
      <c r="C59" s="53">
        <v>2</v>
      </c>
    </row>
    <row r="60" spans="1:3" ht="18.5" x14ac:dyDescent="0.45">
      <c r="A60" s="52"/>
      <c r="B60" s="52" t="s">
        <v>18</v>
      </c>
      <c r="C60" s="53">
        <v>2</v>
      </c>
    </row>
    <row r="61" spans="1:3" ht="19" thickBot="1" x14ac:dyDescent="0.5">
      <c r="A61" s="54"/>
      <c r="B61" s="54" t="s">
        <v>10</v>
      </c>
      <c r="C61" s="53">
        <f>(C58+C59+C60)/3</f>
        <v>1.3333333333333333</v>
      </c>
    </row>
    <row r="62" spans="1:3" ht="19" thickBot="1" x14ac:dyDescent="0.5">
      <c r="A62" s="57"/>
      <c r="B62" s="57" t="s">
        <v>5</v>
      </c>
      <c r="C62" s="58">
        <f>(C57+C61)/2</f>
        <v>0.83333333333333326</v>
      </c>
    </row>
    <row r="63" spans="1:3" ht="18.5" x14ac:dyDescent="0.45">
      <c r="A63" s="59"/>
      <c r="B63" s="59" t="s">
        <v>6</v>
      </c>
      <c r="C63" s="60">
        <f>_xlfn.CEILING.MATH(C62)</f>
        <v>1</v>
      </c>
    </row>
    <row r="66" spans="1:3" ht="18.5" x14ac:dyDescent="0.45">
      <c r="A66" s="61" t="s">
        <v>19</v>
      </c>
      <c r="B66" s="61"/>
      <c r="C66" s="16"/>
    </row>
    <row r="67" spans="1:3" ht="18.5" x14ac:dyDescent="0.45">
      <c r="A67" s="62" t="s">
        <v>2</v>
      </c>
      <c r="B67" s="62" t="s">
        <v>27</v>
      </c>
      <c r="C67" s="62" t="s">
        <v>3</v>
      </c>
    </row>
    <row r="68" spans="1:3" ht="18.5" x14ac:dyDescent="0.45">
      <c r="A68" s="63">
        <v>18</v>
      </c>
      <c r="B68" s="63"/>
      <c r="C68" s="64">
        <v>1</v>
      </c>
    </row>
    <row r="69" spans="1:3" ht="18.5" x14ac:dyDescent="0.45">
      <c r="A69" s="63">
        <v>19</v>
      </c>
      <c r="B69" s="63"/>
      <c r="C69" s="64">
        <v>2</v>
      </c>
    </row>
    <row r="70" spans="1:3" ht="18.5" x14ac:dyDescent="0.45">
      <c r="A70" s="63">
        <v>20</v>
      </c>
      <c r="B70" s="63"/>
      <c r="C70" s="64">
        <v>2</v>
      </c>
    </row>
    <row r="71" spans="1:3" ht="18.5" x14ac:dyDescent="0.45">
      <c r="A71" s="65"/>
      <c r="B71" s="65" t="s">
        <v>4</v>
      </c>
      <c r="C71" s="66">
        <f>(C68+C69+C70)/3</f>
        <v>1.6666666666666667</v>
      </c>
    </row>
    <row r="72" spans="1:3" ht="18.5" x14ac:dyDescent="0.45">
      <c r="A72" s="63"/>
      <c r="B72" s="63" t="s">
        <v>20</v>
      </c>
      <c r="C72" s="64">
        <v>2</v>
      </c>
    </row>
    <row r="73" spans="1:3" ht="18.5" x14ac:dyDescent="0.45">
      <c r="A73" s="67"/>
      <c r="B73" s="67" t="s">
        <v>21</v>
      </c>
      <c r="C73" s="64">
        <v>2</v>
      </c>
    </row>
    <row r="74" spans="1:3" ht="18.5" x14ac:dyDescent="0.45">
      <c r="A74" s="63"/>
      <c r="B74" s="63" t="s">
        <v>22</v>
      </c>
      <c r="C74" s="64">
        <v>2</v>
      </c>
    </row>
    <row r="75" spans="1:3" ht="19" thickBot="1" x14ac:dyDescent="0.5">
      <c r="A75" s="65"/>
      <c r="B75" s="65" t="s">
        <v>10</v>
      </c>
      <c r="C75" s="64">
        <f>(C72+C73+C74)/3</f>
        <v>2</v>
      </c>
    </row>
    <row r="76" spans="1:3" ht="19" thickBot="1" x14ac:dyDescent="0.5">
      <c r="A76" s="68"/>
      <c r="B76" s="68" t="s">
        <v>5</v>
      </c>
      <c r="C76" s="69">
        <f>(C71+C75)/2</f>
        <v>1.8333333333333335</v>
      </c>
    </row>
    <row r="77" spans="1:3" ht="18.5" x14ac:dyDescent="0.45">
      <c r="A77" s="70"/>
      <c r="B77" s="70" t="s">
        <v>6</v>
      </c>
      <c r="C77" s="71">
        <f>_xlfn.CEILING.MATH(C76)</f>
        <v>2</v>
      </c>
    </row>
    <row r="80" spans="1:3" x14ac:dyDescent="0.35">
      <c r="A80" s="1" t="s">
        <v>23</v>
      </c>
    </row>
    <row r="82" spans="1:2" ht="18.5" x14ac:dyDescent="0.45">
      <c r="A82" s="84" t="s">
        <v>29</v>
      </c>
      <c r="B82" s="85" t="s">
        <v>30</v>
      </c>
    </row>
    <row r="83" spans="1:2" ht="37" x14ac:dyDescent="0.45">
      <c r="A83" s="78" t="s">
        <v>1</v>
      </c>
      <c r="B83" s="86">
        <f>C14/1</f>
        <v>1</v>
      </c>
    </row>
    <row r="84" spans="1:2" ht="37" x14ac:dyDescent="0.45">
      <c r="A84" s="79" t="s">
        <v>7</v>
      </c>
      <c r="B84" s="87">
        <f>C28/1</f>
        <v>2</v>
      </c>
    </row>
    <row r="85" spans="1:2" ht="18.5" x14ac:dyDescent="0.45">
      <c r="A85" s="80" t="s">
        <v>11</v>
      </c>
      <c r="B85" s="88">
        <f>C38/1</f>
        <v>2</v>
      </c>
    </row>
    <row r="86" spans="1:2" ht="18.5" x14ac:dyDescent="0.45">
      <c r="A86" s="81" t="s">
        <v>13</v>
      </c>
      <c r="B86" s="89">
        <f>C49/1</f>
        <v>1</v>
      </c>
    </row>
    <row r="87" spans="1:2" ht="37" x14ac:dyDescent="0.45">
      <c r="A87" s="82" t="s">
        <v>15</v>
      </c>
      <c r="B87" s="90">
        <f>C63/1</f>
        <v>1</v>
      </c>
    </row>
    <row r="88" spans="1:2" ht="37" x14ac:dyDescent="0.45">
      <c r="A88" s="83" t="s">
        <v>19</v>
      </c>
      <c r="B88" s="91">
        <f>C77/1</f>
        <v>2</v>
      </c>
    </row>
    <row r="89" spans="1:2" x14ac:dyDescent="0.35">
      <c r="A89" s="16"/>
    </row>
    <row r="90" spans="1:2" x14ac:dyDescent="0.35">
      <c r="A90" s="92" t="s">
        <v>31</v>
      </c>
      <c r="B90" s="93">
        <f>SUM(B83:B88)</f>
        <v>9</v>
      </c>
    </row>
  </sheetData>
  <mergeCells count="7">
    <mergeCell ref="A52:B52"/>
    <mergeCell ref="A66:B66"/>
    <mergeCell ref="A6:B6"/>
    <mergeCell ref="A1:B1"/>
    <mergeCell ref="A16:B16"/>
    <mergeCell ref="A30:B30"/>
    <mergeCell ref="A41:B41"/>
  </mergeCell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8CED0D3CFC584B9326D5CFB75FB31B" ma:contentTypeVersion="7" ma:contentTypeDescription="Utwórz nowy dokument." ma:contentTypeScope="" ma:versionID="c4cc2689e27525d95cde8bc1c633af1c">
  <xsd:schema xmlns:xsd="http://www.w3.org/2001/XMLSchema" xmlns:xs="http://www.w3.org/2001/XMLSchema" xmlns:p="http://schemas.microsoft.com/office/2006/metadata/properties" xmlns:ns2="e60473f2-2fdd-49a5-a9af-0eac467449b0" targetNamespace="http://schemas.microsoft.com/office/2006/metadata/properties" ma:root="true" ma:fieldsID="600931b6e9851619f57a8b01267b580c" ns2:_="">
    <xsd:import namespace="e60473f2-2fdd-49a5-a9af-0eac46744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473f2-2fdd-49a5-a9af-0eac467449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0A8DE7-258C-4211-B635-A0513779A1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8DFDB6-8D7D-4BAE-8764-C0697993CFD0}"/>
</file>

<file path=customXml/itemProps3.xml><?xml version="1.0" encoding="utf-8"?>
<ds:datastoreItem xmlns:ds="http://schemas.openxmlformats.org/officeDocument/2006/customXml" ds:itemID="{E28FA6DE-5B5A-4965-87C6-9440F166A2F7}">
  <ds:schemaRefs>
    <ds:schemaRef ds:uri="e60473f2-2fdd-49a5-a9af-0eac467449b0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6c04a875-6eb2-484b-a14b-e2519851b720}" enabled="1" method="Standard" siteId="{14cb4ab4-62b8-45a2-a944-e225383ee1f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Formularz_podsumowanie_ocen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Arkusz podsumowujący wyniki oceny</dc:title>
  <dc:subject/>
  <dc:creator>OZP-TK</dc:creator>
  <cp:keywords/>
  <dc:description/>
  <cp:lastModifiedBy>Czech Sebastian</cp:lastModifiedBy>
  <cp:revision/>
  <dcterms:created xsi:type="dcterms:W3CDTF">2025-06-19T11:07:17Z</dcterms:created>
  <dcterms:modified xsi:type="dcterms:W3CDTF">2026-03-30T17:06:46Z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0x010100818CED0D3CFC584B9326D5CFB75FB31B</vt:lpwstr>
  </property>
</Properties>
</file>