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maj 2019\"/>
    </mc:Choice>
  </mc:AlternateContent>
  <bookViews>
    <workbookView xWindow="-15" yWindow="-15" windowWidth="10920" windowHeight="9540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6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H156" i="6" l="1"/>
  <c r="T155" i="6"/>
  <c r="Q155" i="6"/>
  <c r="N155" i="6"/>
  <c r="K155" i="6"/>
  <c r="H155" i="6"/>
  <c r="E155" i="6"/>
  <c r="E156" i="6"/>
  <c r="K156" i="6"/>
  <c r="N156" i="6"/>
  <c r="Q156" i="6"/>
  <c r="T156" i="6"/>
  <c r="U119" i="9"/>
  <c r="T119" i="9"/>
  <c r="P119" i="9"/>
  <c r="O119" i="9"/>
  <c r="K119" i="9"/>
  <c r="J119" i="9"/>
  <c r="F119" i="9"/>
  <c r="E119" i="9"/>
  <c r="G322" i="11"/>
  <c r="F322" i="11"/>
  <c r="P151" i="1"/>
  <c r="P152" i="1"/>
  <c r="P153" i="1"/>
  <c r="P154" i="1"/>
  <c r="O151" i="1"/>
  <c r="O152" i="1"/>
  <c r="O153" i="1"/>
  <c r="O154" i="1"/>
  <c r="N151" i="1"/>
  <c r="N152" i="1"/>
  <c r="N153" i="1"/>
  <c r="N154" i="1"/>
  <c r="M151" i="1"/>
  <c r="M152" i="1"/>
  <c r="M153" i="1"/>
  <c r="M154" i="1"/>
  <c r="K150" i="1"/>
  <c r="K151" i="1"/>
  <c r="K152" i="1"/>
  <c r="K153" i="1"/>
  <c r="K154" i="1"/>
  <c r="J150" i="1"/>
  <c r="J151" i="1"/>
  <c r="J152" i="1"/>
  <c r="J153" i="1"/>
  <c r="J154" i="1"/>
  <c r="F150" i="1"/>
  <c r="F151" i="1"/>
  <c r="F152" i="1"/>
  <c r="F153" i="1"/>
  <c r="F154" i="1"/>
  <c r="E150" i="1"/>
  <c r="E151" i="1"/>
  <c r="E152" i="1"/>
  <c r="E153" i="1"/>
  <c r="E154" i="1"/>
  <c r="U117" i="9" l="1"/>
  <c r="U118" i="9"/>
  <c r="U120" i="9"/>
  <c r="T117" i="9"/>
  <c r="T118" i="9"/>
  <c r="T120" i="9"/>
  <c r="P117" i="9"/>
  <c r="P118" i="9"/>
  <c r="P120" i="9"/>
  <c r="O117" i="9"/>
  <c r="O118" i="9"/>
  <c r="O120" i="9"/>
  <c r="K117" i="9"/>
  <c r="K118" i="9"/>
  <c r="K120" i="9"/>
  <c r="J117" i="9"/>
  <c r="J118" i="9"/>
  <c r="J120" i="9"/>
  <c r="F117" i="9"/>
  <c r="F118" i="9"/>
  <c r="F120" i="9"/>
  <c r="E117" i="9"/>
  <c r="E118" i="9"/>
  <c r="E120" i="9"/>
  <c r="G319" i="11"/>
  <c r="F319" i="11"/>
  <c r="O150" i="1"/>
  <c r="JR8" i="3" l="1"/>
  <c r="JR9" i="3"/>
  <c r="JR10" i="3"/>
  <c r="JR11" i="3"/>
  <c r="JR12" i="3"/>
  <c r="JR15" i="3"/>
  <c r="JR16" i="3"/>
  <c r="JR17" i="3"/>
  <c r="JR18" i="3"/>
  <c r="JR19" i="3"/>
  <c r="JR20" i="3"/>
  <c r="JR22" i="3"/>
  <c r="JR23" i="3"/>
  <c r="JR24" i="3"/>
  <c r="JR25" i="3"/>
  <c r="JR26" i="3"/>
  <c r="JR28" i="3"/>
  <c r="JR29" i="3"/>
  <c r="JR30" i="3"/>
  <c r="JR31" i="3"/>
  <c r="JR32" i="3"/>
  <c r="JR33" i="3"/>
  <c r="JR34" i="3"/>
  <c r="JR7" i="3"/>
  <c r="JO7" i="3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T152" i="6" l="1"/>
  <c r="Q152" i="6"/>
  <c r="N152" i="6"/>
  <c r="K152" i="6"/>
  <c r="H152" i="6"/>
  <c r="E152" i="6"/>
  <c r="U116" i="9"/>
  <c r="T116" i="9"/>
  <c r="P116" i="9"/>
  <c r="O116" i="9"/>
  <c r="K116" i="9"/>
  <c r="J116" i="9"/>
  <c r="F116" i="9"/>
  <c r="E116" i="9"/>
  <c r="G313" i="11" l="1"/>
  <c r="F313" i="11"/>
  <c r="P150" i="1"/>
  <c r="N150" i="1"/>
  <c r="M150" i="1"/>
  <c r="J149" i="1"/>
  <c r="E149" i="1"/>
  <c r="T150" i="6" l="1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P149" i="1"/>
  <c r="O149" i="1"/>
  <c r="N149" i="1"/>
  <c r="M149" i="1"/>
  <c r="K149" i="1"/>
  <c r="J147" i="1"/>
  <c r="J148" i="1"/>
  <c r="F147" i="1"/>
  <c r="F148" i="1"/>
  <c r="F149" i="1"/>
  <c r="E147" i="1"/>
  <c r="E148" i="1"/>
  <c r="JL15" i="3" l="1"/>
  <c r="JL8" i="3"/>
  <c r="JL9" i="3"/>
  <c r="JL10" i="3"/>
  <c r="JL11" i="3"/>
  <c r="JL12" i="3"/>
  <c r="JL16" i="3"/>
  <c r="JL17" i="3"/>
  <c r="JL18" i="3"/>
  <c r="JL19" i="3"/>
  <c r="JL20" i="3"/>
  <c r="JL22" i="3"/>
  <c r="JL23" i="3"/>
  <c r="JL24" i="3"/>
  <c r="JL25" i="3"/>
  <c r="JL26" i="3"/>
  <c r="JL28" i="3"/>
  <c r="JL29" i="3"/>
  <c r="JL30" i="3"/>
  <c r="JL31" i="3"/>
  <c r="JL32" i="3"/>
  <c r="JL33" i="3"/>
  <c r="JL34" i="3"/>
  <c r="JL7" i="3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P148" i="1" s="1"/>
  <c r="M148" i="1"/>
  <c r="K148" i="1"/>
  <c r="G304" i="11" l="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P128" i="1" s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4" i="1" l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<sst xmlns="http://schemas.openxmlformats.org/spreadsheetml/2006/main" count="1716" uniqueCount="278">
  <si>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</si>
  <si>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</si>
  <si>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</si>
  <si>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</si>
  <si>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</si>
  <si>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</si>
  <si>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</si>
  <si>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</si>
  <si>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</si>
  <si>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</si>
  <si>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</si>
  <si>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</si>
  <si>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</si>
  <si>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</si>
  <si>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</si>
  <si>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</si>
  <si>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</si>
  <si>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</si>
  <si>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</si>
  <si>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</si>
  <si>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</si>
  <si>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</si>
  <si>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</si>
  <si>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</si>
  <si>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</si>
  <si>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</si>
  <si>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</si>
  <si>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</si>
  <si>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</si>
  <si>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</si>
  <si>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</si>
  <si>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</si>
  <si>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</si>
  <si>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</si>
  <si>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</si>
  <si>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</si>
  <si>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</si>
  <si>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</si>
  <si>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</si>
  <si>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</si>
  <si>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</si>
  <si>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</si>
  <si>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</si>
  <si>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</si>
  <si>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</si>
  <si>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</si>
  <si>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</si>
  <si>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</si>
  <si>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</si>
  <si>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</si>
  <si>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</si>
  <si>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</si>
  <si>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</si>
  <si>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</si>
  <si>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</si>
  <si>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</si>
  <si>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</si>
  <si>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</si>
  <si>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</si>
  <si>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</si>
  <si>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</si>
  <si>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</si>
  <si>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</si>
  <si>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</si>
  <si>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</si>
  <si>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</si>
  <si>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</si>
  <si>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</si>
  <si>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</si>
  <si>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</si>
  <si>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</si>
  <si>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</si>
  <si>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</si>
  <si>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</si>
  <si>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</si>
  <si>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</si>
  <si>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</si>
  <si>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</si>
  <si>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</si>
  <si>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</si>
  <si>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</si>
  <si>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</si>
  <si>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</si>
  <si>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</si>
  <si>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</si>
  <si>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</si>
  <si>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</si>
  <si>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</si>
  <si>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</si>
  <si>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</si>
  <si>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</si>
  <si>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</si>
  <si>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</si>
  <si>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</si>
  <si>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</si>
  <si>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</si>
  <si>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</si>
  <si>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</si>
  <si>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</si>
  <si>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</si>
  <si>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</si>
  <si>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</si>
  <si>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</si>
  <si>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</si>
  <si>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</si>
  <si>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</si>
  <si>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</si>
  <si>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</si>
  <si>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</si>
  <si>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</si>
  <si>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</si>
  <si>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</si>
  <si>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</si>
  <si>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</si>
  <si>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</si>
  <si>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</si>
  <si>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</si>
  <si>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</si>
  <si>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</si>
  <si>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</si>
  <si>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</si>
  <si>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</si>
  <si>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</si>
  <si>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</si>
  <si>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</si>
  <si>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</si>
  <si>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</si>
  <si>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</si>
  <si>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</si>
  <si>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</si>
  <si>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</si>
  <si>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</si>
  <si>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</si>
  <si>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</si>
  <si>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</si>
  <si>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</si>
  <si>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</si>
  <si>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</si>
  <si>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</si>
  <si>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</si>
  <si>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</si>
  <si>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</si>
  <si>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</si>
  <si>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</si>
  <si>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</si>
  <si>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</si>
  <si>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</si>
  <si>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</si>
  <si>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</si>
  <si>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</si>
  <si>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</si>
  <si>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</si>
  <si>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</si>
  <si>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</si>
  <si>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</si>
  <si>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</si>
  <si>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</si>
  <si>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</si>
  <si>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</si>
  <si>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</si>
  <si>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</si>
  <si>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</si>
  <si>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</si>
  <si>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</si>
  <si>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</si>
  <si>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</si>
  <si>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</si>
  <si>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</si>
  <si>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</si>
  <si>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</si>
  <si>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</si>
  <si>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</si>
  <si>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</si>
  <si>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</si>
  <si>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</si>
  <si>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</si>
  <si>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</si>
  <si>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</si>
  <si>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</si>
  <si>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</si>
  <si>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</si>
  <si>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</si>
  <si>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</si>
  <si>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</si>
  <si>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</si>
  <si>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</si>
  <si>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</si>
  <si>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</si>
  <si>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</si>
  <si>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</si>
  <si>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</si>
  <si>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</si>
  <si>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</si>
  <si>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</si>
  <si>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</si>
  <si>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</si>
  <si>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</si>
  <si>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</si>
  <si>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</si>
  <si>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</si>
  <si>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</si>
  <si>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</si>
  <si>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</si>
  <si>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</si>
  <si>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</si>
  <si>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</si>
  <si>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</si>
  <si>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</si>
  <si>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</si>
  <si>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</si>
  <si>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</si>
  <si>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</si>
  <si>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</si>
  <si>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</si>
  <si>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</si>
  <si>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</si>
  <si>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</si>
  <si>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</si>
  <si>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</si>
  <si>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</si>
  <si>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</si>
  <si>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</si>
  <si>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</si>
  <si>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</si>
  <si>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</si>
  <si>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</si>
  <si>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</si>
  <si>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</si>
  <si>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</si>
  <si>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</si>
  <si>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</si>
  <si>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</si>
  <si>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</si>
  <si>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</si>
  <si>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</si>
  <si>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</si>
  <si>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</si>
  <si>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</si>
  <si>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</si>
  <si>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</si>
  <si>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</si>
  <si>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</si>
  <si>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</si>
  <si>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</si>
  <si>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</si>
  <si>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</si>
  <si>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</si>
  <si>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</si>
  <si>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</si>
  <si>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</si>
  <si>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</si>
  <si>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</si>
  <si>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</si>
  <si>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</si>
  <si>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</si>
  <si>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</si>
  <si>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</si>
  <si>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</si>
  <si>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 xml:space="preserve">             (na podstawie MRPiPS-01 Zał. 1, kwartalnie) 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</si>
  <si>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</si>
  <si>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</si>
  <si>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</si>
  <si>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</si>
  <si>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</si>
  <si>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</si>
  <si>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</si>
  <si>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</si>
  <si>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TABL.4. WOLNE MIEJSCA PRACY I AKTYWIZACJI ZAWODOWEJ DLA OSÓB NIEPEŁNOSPRAWNYCH w latach 2011 - 2018 (II półrocze)</t>
  </si>
  <si>
    <t>Przygotowano w IPD w II gim półroczu sprawozdawczym 2018r.</t>
  </si>
  <si>
    <t xml:space="preserve">                -  w latach  2011 - 2018 (II półrocze) 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</si>
  <si>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</si>
  <si>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</si>
  <si>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</si>
  <si>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</si>
  <si>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</si>
  <si>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Tab. 8. Stan bezrobocia od sierpnia 2010 do kwietnia 2019 w podziale na płeć (w liczbach bezwzględnych)</t>
  </si>
  <si>
    <t>Tab.7. Stan bezrobocia od stycznia 2010 do maja 2019 (w liczbach bezwzględnych)</t>
  </si>
  <si>
    <t>udział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</si>
</sst>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9" fillId="0" borderId="0" applyFont="0"/>
    <xf numFmtId="0" fontId="15" fillId="0" borderId="0"/>
    <xf numFmtId="0" fontId="64" fillId="0" borderId="0"/>
    <xf numFmtId="0" fontId="56" fillId="0" borderId="0"/>
    <xf numFmtId="0" fontId="9" fillId="0" borderId="0"/>
    <xf numFmtId="0" fontId="15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9" fillId="0" borderId="0"/>
    <xf numFmtId="0" fontId="9" fillId="0" borderId="0"/>
    <xf numFmtId="0" fontId="9" fillId="0" borderId="0"/>
    <xf numFmtId="0" fontId="86" fillId="41" borderId="78" applyNumberFormat="0" applyAlignment="0" applyProtection="0"/>
    <xf numFmtId="9" fontId="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5" fillId="45" borderId="86" applyNumberFormat="0" applyFont="0" applyAlignment="0" applyProtection="0"/>
    <xf numFmtId="44" fontId="9" fillId="0" borderId="0" applyFont="0" applyFill="0" applyBorder="0" applyAlignment="0" applyProtection="0"/>
    <xf numFmtId="0" fontId="91" fillId="46" borderId="0" applyNumberFormat="0" applyBorder="0" applyAlignment="0" applyProtection="0"/>
    <xf numFmtId="0" fontId="110" fillId="0" borderId="0" applyNumberFormat="0" applyFill="0" applyBorder="0" applyAlignment="0" applyProtection="0"/>
  </cellStyleXfs>
  <cellXfs count="1361">
    <xf numFmtId="0" fontId="0" fillId="0" borderId="0" xfId="0"/>
    <xf numFmtId="0" fontId="0" fillId="0" borderId="0" xfId="0" applyBorder="1"/>
    <xf numFmtId="0" fontId="4" fillId="0" borderId="0" xfId="0" applyFont="1"/>
    <xf numFmtId="164" fontId="5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8" fillId="0" borderId="0" xfId="0" applyFont="1"/>
    <xf numFmtId="17" fontId="6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6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2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Border="1"/>
    <xf numFmtId="0" fontId="21" fillId="0" borderId="0" xfId="0" applyFont="1"/>
    <xf numFmtId="0" fontId="21" fillId="0" borderId="0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" fontId="23" fillId="0" borderId="4" xfId="0" applyNumberFormat="1" applyFont="1" applyFill="1" applyBorder="1" applyAlignment="1">
      <alignment vertical="center" wrapText="1"/>
    </xf>
    <xf numFmtId="3" fontId="15" fillId="0" borderId="7" xfId="0" applyNumberFormat="1" applyFont="1" applyBorder="1"/>
    <xf numFmtId="3" fontId="15" fillId="0" borderId="3" xfId="0" applyNumberFormat="1" applyFont="1" applyFill="1" applyBorder="1"/>
    <xf numFmtId="10" fontId="18" fillId="0" borderId="4" xfId="0" applyNumberFormat="1" applyFont="1" applyFill="1" applyBorder="1"/>
    <xf numFmtId="3" fontId="23" fillId="0" borderId="5" xfId="0" applyNumberFormat="1" applyFont="1" applyFill="1" applyBorder="1" applyAlignment="1"/>
    <xf numFmtId="3" fontId="15" fillId="0" borderId="3" xfId="0" applyNumberFormat="1" applyFont="1" applyFill="1" applyBorder="1" applyAlignment="1"/>
    <xf numFmtId="3" fontId="15" fillId="0" borderId="2" xfId="0" applyNumberFormat="1" applyFont="1" applyFill="1" applyBorder="1"/>
    <xf numFmtId="3" fontId="15" fillId="0" borderId="5" xfId="0" applyNumberFormat="1" applyFont="1" applyFill="1" applyBorder="1"/>
    <xf numFmtId="10" fontId="18" fillId="0" borderId="6" xfId="0" applyNumberFormat="1" applyFont="1" applyFill="1" applyBorder="1"/>
    <xf numFmtId="0" fontId="15" fillId="0" borderId="2" xfId="0" applyFont="1" applyFill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10" fontId="18" fillId="0" borderId="4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10" fontId="18" fillId="0" borderId="6" xfId="0" applyNumberFormat="1" applyFont="1" applyFill="1" applyBorder="1" applyAlignment="1">
      <alignment horizontal="right"/>
    </xf>
    <xf numFmtId="17" fontId="23" fillId="0" borderId="8" xfId="0" applyNumberFormat="1" applyFont="1" applyFill="1" applyBorder="1" applyAlignment="1">
      <alignment vertical="center" wrapText="1"/>
    </xf>
    <xf numFmtId="3" fontId="15" fillId="0" borderId="9" xfId="0" applyNumberFormat="1" applyFont="1" applyFill="1" applyBorder="1"/>
    <xf numFmtId="3" fontId="15" fillId="0" borderId="10" xfId="0" applyNumberFormat="1" applyFont="1" applyFill="1" applyBorder="1"/>
    <xf numFmtId="10" fontId="18" fillId="0" borderId="8" xfId="0" applyNumberFormat="1" applyFont="1" applyFill="1" applyBorder="1"/>
    <xf numFmtId="3" fontId="15" fillId="0" borderId="11" xfId="0" applyNumberFormat="1" applyFont="1" applyFill="1" applyBorder="1"/>
    <xf numFmtId="10" fontId="18" fillId="0" borderId="12" xfId="0" applyNumberFormat="1" applyFont="1" applyFill="1" applyBorder="1"/>
    <xf numFmtId="3" fontId="23" fillId="0" borderId="11" xfId="0" applyNumberFormat="1" applyFont="1" applyFill="1" applyBorder="1" applyAlignment="1"/>
    <xf numFmtId="3" fontId="15" fillId="0" borderId="10" xfId="0" applyNumberFormat="1" applyFont="1" applyFill="1" applyBorder="1" applyAlignment="1"/>
    <xf numFmtId="0" fontId="21" fillId="0" borderId="0" xfId="0" applyFont="1" applyFill="1" applyBorder="1"/>
    <xf numFmtId="17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0" borderId="0" xfId="0" applyFont="1"/>
    <xf numFmtId="0" fontId="23" fillId="0" borderId="0" xfId="0" applyFont="1"/>
    <xf numFmtId="0" fontId="27" fillId="0" borderId="13" xfId="0" applyFont="1" applyBorder="1"/>
    <xf numFmtId="0" fontId="27" fillId="0" borderId="3" xfId="0" applyFont="1" applyBorder="1" applyAlignment="1">
      <alignment horizontal="center" vertical="center" wrapText="1"/>
    </xf>
    <xf numFmtId="17" fontId="23" fillId="9" borderId="13" xfId="0" applyNumberFormat="1" applyFont="1" applyFill="1" applyBorder="1" applyAlignment="1">
      <alignment vertical="center"/>
    </xf>
    <xf numFmtId="3" fontId="23" fillId="9" borderId="14" xfId="0" applyNumberFormat="1" applyFont="1" applyFill="1" applyBorder="1" applyAlignment="1">
      <alignment vertical="center"/>
    </xf>
    <xf numFmtId="17" fontId="23" fillId="0" borderId="13" xfId="0" applyNumberFormat="1" applyFont="1" applyBorder="1" applyAlignment="1">
      <alignment vertical="center"/>
    </xf>
    <xf numFmtId="3" fontId="23" fillId="0" borderId="14" xfId="0" applyNumberFormat="1" applyFont="1" applyBorder="1" applyAlignment="1">
      <alignment vertical="center"/>
    </xf>
    <xf numFmtId="3" fontId="23" fillId="0" borderId="14" xfId="0" applyNumberFormat="1" applyFont="1" applyBorder="1"/>
    <xf numFmtId="3" fontId="23" fillId="0" borderId="0" xfId="0" applyNumberFormat="1" applyFont="1" applyBorder="1"/>
    <xf numFmtId="3" fontId="23" fillId="9" borderId="14" xfId="0" applyNumberFormat="1" applyFont="1" applyFill="1" applyBorder="1"/>
    <xf numFmtId="3" fontId="23" fillId="0" borderId="0" xfId="0" applyNumberFormat="1" applyFont="1" applyBorder="1" applyAlignment="1">
      <alignment vertical="center"/>
    </xf>
    <xf numFmtId="3" fontId="23" fillId="0" borderId="14" xfId="0" applyNumberFormat="1" applyFont="1" applyFill="1" applyBorder="1"/>
    <xf numFmtId="17" fontId="23" fillId="0" borderId="13" xfId="0" applyNumberFormat="1" applyFont="1" applyFill="1" applyBorder="1" applyAlignment="1">
      <alignment vertical="center"/>
    </xf>
    <xf numFmtId="0" fontId="28" fillId="0" borderId="0" xfId="0" applyFont="1" applyAlignment="1"/>
    <xf numFmtId="3" fontId="22" fillId="0" borderId="3" xfId="0" applyNumberFormat="1" applyFont="1" applyBorder="1"/>
    <xf numFmtId="0" fontId="15" fillId="0" borderId="0" xfId="0" applyFont="1" applyAlignment="1"/>
    <xf numFmtId="0" fontId="23" fillId="0" borderId="10" xfId="0" applyFont="1" applyBorder="1" applyAlignment="1">
      <alignment horizontal="center" vertical="center" wrapText="1"/>
    </xf>
    <xf numFmtId="17" fontId="23" fillId="0" borderId="15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17" fontId="23" fillId="0" borderId="2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3" xfId="0" applyNumberFormat="1" applyFont="1" applyBorder="1"/>
    <xf numFmtId="17" fontId="23" fillId="9" borderId="17" xfId="0" applyNumberFormat="1" applyFont="1" applyFill="1" applyBorder="1" applyAlignment="1">
      <alignment vertical="center"/>
    </xf>
    <xf numFmtId="3" fontId="23" fillId="9" borderId="18" xfId="0" applyNumberFormat="1" applyFont="1" applyFill="1" applyBorder="1"/>
    <xf numFmtId="3" fontId="23" fillId="9" borderId="18" xfId="0" applyNumberFormat="1" applyFont="1" applyFill="1" applyBorder="1" applyAlignment="1">
      <alignment vertical="center"/>
    </xf>
    <xf numFmtId="17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17" fontId="23" fillId="0" borderId="0" xfId="0" applyNumberFormat="1" applyFont="1" applyFill="1" applyBorder="1" applyAlignment="1">
      <alignment vertical="center"/>
    </xf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3" fontId="23" fillId="0" borderId="21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9" borderId="17" xfId="0" applyNumberFormat="1" applyFont="1" applyFill="1" applyBorder="1" applyAlignment="1">
      <alignment vertical="center"/>
    </xf>
    <xf numFmtId="17" fontId="23" fillId="0" borderId="22" xfId="0" applyNumberFormat="1" applyFont="1" applyBorder="1" applyAlignment="1">
      <alignment vertical="center"/>
    </xf>
    <xf numFmtId="17" fontId="23" fillId="9" borderId="23" xfId="0" applyNumberFormat="1" applyFont="1" applyFill="1" applyBorder="1" applyAlignment="1">
      <alignment vertical="center"/>
    </xf>
    <xf numFmtId="3" fontId="23" fillId="0" borderId="2" xfId="0" applyNumberFormat="1" applyFont="1" applyBorder="1"/>
    <xf numFmtId="3" fontId="23" fillId="9" borderId="17" xfId="0" applyNumberFormat="1" applyFont="1" applyFill="1" applyBorder="1"/>
    <xf numFmtId="0" fontId="31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3" fontId="15" fillId="10" borderId="3" xfId="0" applyNumberFormat="1" applyFont="1" applyFill="1" applyBorder="1" applyAlignment="1"/>
    <xf numFmtId="165" fontId="15" fillId="10" borderId="3" xfId="0" applyNumberFormat="1" applyFont="1" applyFill="1" applyBorder="1" applyAlignment="1">
      <alignment vertical="center" wrapText="1"/>
    </xf>
    <xf numFmtId="0" fontId="15" fillId="10" borderId="3" xfId="0" applyFont="1" applyFill="1" applyBorder="1"/>
    <xf numFmtId="0" fontId="23" fillId="10" borderId="3" xfId="0" applyNumberFormat="1" applyFont="1" applyFill="1" applyBorder="1" applyAlignment="1">
      <alignment vertical="center"/>
    </xf>
    <xf numFmtId="3" fontId="15" fillId="0" borderId="3" xfId="0" applyNumberFormat="1" applyFont="1" applyBorder="1" applyAlignment="1"/>
    <xf numFmtId="165" fontId="15" fillId="0" borderId="3" xfId="0" applyNumberFormat="1" applyFont="1" applyFill="1" applyBorder="1" applyAlignment="1">
      <alignment vertical="center" wrapText="1"/>
    </xf>
    <xf numFmtId="0" fontId="15" fillId="0" borderId="3" xfId="0" applyFont="1" applyBorder="1"/>
    <xf numFmtId="165" fontId="15" fillId="11" borderId="3" xfId="0" applyNumberFormat="1" applyFont="1" applyFill="1" applyBorder="1" applyAlignment="1">
      <alignment vertical="center" wrapText="1"/>
    </xf>
    <xf numFmtId="0" fontId="23" fillId="0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vertical="center" wrapText="1"/>
    </xf>
    <xf numFmtId="3" fontId="15" fillId="12" borderId="3" xfId="0" applyNumberFormat="1" applyFont="1" applyFill="1" applyBorder="1" applyAlignment="1"/>
    <xf numFmtId="165" fontId="15" fillId="12" borderId="3" xfId="0" applyNumberFormat="1" applyFont="1" applyFill="1" applyBorder="1" applyAlignment="1">
      <alignment vertical="center" wrapText="1"/>
    </xf>
    <xf numFmtId="0" fontId="15" fillId="12" borderId="3" xfId="0" applyFont="1" applyFill="1" applyBorder="1"/>
    <xf numFmtId="0" fontId="23" fillId="12" borderId="3" xfId="0" applyNumberFormat="1" applyFont="1" applyFill="1" applyBorder="1" applyAlignment="1">
      <alignment vertical="center"/>
    </xf>
    <xf numFmtId="3" fontId="23" fillId="0" borderId="3" xfId="0" applyNumberFormat="1" applyFont="1" applyFill="1" applyBorder="1" applyAlignment="1">
      <alignment vertical="center"/>
    </xf>
    <xf numFmtId="1" fontId="15" fillId="0" borderId="3" xfId="0" applyNumberFormat="1" applyFont="1" applyFill="1" applyBorder="1" applyAlignment="1">
      <alignment vertical="center" wrapText="1"/>
    </xf>
    <xf numFmtId="0" fontId="15" fillId="0" borderId="3" xfId="0" applyFont="1" applyFill="1" applyBorder="1"/>
    <xf numFmtId="3" fontId="23" fillId="0" borderId="3" xfId="66" applyNumberFormat="1" applyFont="1" applyBorder="1" applyProtection="1">
      <protection locked="0"/>
    </xf>
    <xf numFmtId="3" fontId="23" fillId="12" borderId="3" xfId="66" applyNumberFormat="1" applyFont="1" applyFill="1" applyBorder="1" applyProtection="1">
      <protection locked="0"/>
    </xf>
    <xf numFmtId="1" fontId="15" fillId="12" borderId="3" xfId="0" applyNumberFormat="1" applyFont="1" applyFill="1" applyBorder="1" applyAlignment="1">
      <alignment vertical="center" wrapText="1"/>
    </xf>
    <xf numFmtId="0" fontId="15" fillId="0" borderId="0" xfId="0" applyFont="1" applyFill="1"/>
    <xf numFmtId="3" fontId="23" fillId="0" borderId="3" xfId="66" applyNumberFormat="1" applyFont="1" applyFill="1" applyBorder="1" applyProtection="1">
      <protection locked="0"/>
    </xf>
    <xf numFmtId="3" fontId="23" fillId="10" borderId="3" xfId="66" applyNumberFormat="1" applyFont="1" applyFill="1" applyBorder="1" applyProtection="1">
      <protection locked="0"/>
    </xf>
    <xf numFmtId="1" fontId="15" fillId="10" borderId="3" xfId="0" applyNumberFormat="1" applyFont="1" applyFill="1" applyBorder="1" applyAlignment="1">
      <alignment vertical="center" wrapText="1"/>
    </xf>
    <xf numFmtId="3" fontId="15" fillId="0" borderId="0" xfId="0" applyNumberFormat="1" applyFont="1" applyFill="1" applyBorder="1" applyAlignment="1"/>
    <xf numFmtId="165" fontId="15" fillId="0" borderId="0" xfId="0" applyNumberFormat="1" applyFont="1" applyFill="1" applyBorder="1" applyAlignment="1">
      <alignment vertical="center" wrapText="1"/>
    </xf>
    <xf numFmtId="0" fontId="15" fillId="0" borderId="0" xfId="0" applyNumberFormat="1" applyFont="1"/>
    <xf numFmtId="0" fontId="31" fillId="0" borderId="1" xfId="0" applyFont="1" applyBorder="1" applyAlignment="1">
      <alignment vertical="center" wrapText="1"/>
    </xf>
    <xf numFmtId="17" fontId="27" fillId="0" borderId="3" xfId="0" applyNumberFormat="1" applyFont="1" applyBorder="1" applyAlignment="1">
      <alignment horizontal="left" vertical="center"/>
    </xf>
    <xf numFmtId="3" fontId="22" fillId="0" borderId="3" xfId="0" applyNumberFormat="1" applyFont="1" applyBorder="1" applyAlignment="1">
      <alignment horizontal="right" vertical="center"/>
    </xf>
    <xf numFmtId="164" fontId="22" fillId="13" borderId="3" xfId="0" applyNumberFormat="1" applyFont="1" applyFill="1" applyBorder="1" applyAlignment="1">
      <alignment horizontal="right" vertical="center"/>
    </xf>
    <xf numFmtId="17" fontId="27" fillId="0" borderId="16" xfId="0" applyNumberFormat="1" applyFont="1" applyBorder="1" applyAlignment="1">
      <alignment horizontal="left" vertical="center"/>
    </xf>
    <xf numFmtId="3" fontId="22" fillId="0" borderId="16" xfId="0" applyNumberFormat="1" applyFont="1" applyFill="1" applyBorder="1" applyAlignment="1">
      <alignment horizontal="right" vertical="center"/>
    </xf>
    <xf numFmtId="164" fontId="22" fillId="13" borderId="16" xfId="0" applyNumberFormat="1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3" fontId="15" fillId="0" borderId="0" xfId="0" applyNumberFormat="1" applyFont="1"/>
    <xf numFmtId="0" fontId="17" fillId="0" borderId="0" xfId="0" applyFont="1"/>
    <xf numFmtId="3" fontId="21" fillId="0" borderId="0" xfId="0" applyNumberFormat="1" applyFont="1"/>
    <xf numFmtId="17" fontId="22" fillId="9" borderId="3" xfId="0" applyNumberFormat="1" applyFont="1" applyFill="1" applyBorder="1" applyAlignment="1">
      <alignment horizontal="left" vertical="center"/>
    </xf>
    <xf numFmtId="3" fontId="17" fillId="0" borderId="3" xfId="0" applyNumberFormat="1" applyFont="1" applyBorder="1"/>
    <xf numFmtId="3" fontId="17" fillId="0" borderId="3" xfId="0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34" fillId="0" borderId="0" xfId="0" applyFont="1"/>
    <xf numFmtId="17" fontId="18" fillId="0" borderId="13" xfId="0" applyNumberFormat="1" applyFont="1" applyFill="1" applyBorder="1" applyAlignment="1">
      <alignment vertical="center"/>
    </xf>
    <xf numFmtId="0" fontId="24" fillId="0" borderId="0" xfId="0" applyFont="1" applyFill="1"/>
    <xf numFmtId="17" fontId="35" fillId="0" borderId="13" xfId="0" applyNumberFormat="1" applyFont="1" applyBorder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7" fontId="23" fillId="0" borderId="24" xfId="0" applyNumberFormat="1" applyFont="1" applyBorder="1" applyAlignment="1">
      <alignment vertical="center"/>
    </xf>
    <xf numFmtId="17" fontId="23" fillId="0" borderId="25" xfId="0" applyNumberFormat="1" applyFont="1" applyBorder="1" applyAlignment="1">
      <alignment vertical="center"/>
    </xf>
    <xf numFmtId="3" fontId="23" fillId="0" borderId="26" xfId="0" applyNumberFormat="1" applyFont="1" applyBorder="1"/>
    <xf numFmtId="3" fontId="23" fillId="0" borderId="26" xfId="0" applyNumberFormat="1" applyFont="1" applyFill="1" applyBorder="1"/>
    <xf numFmtId="3" fontId="23" fillId="0" borderId="27" xfId="0" applyNumberFormat="1" applyFont="1" applyFill="1" applyBorder="1"/>
    <xf numFmtId="17" fontId="18" fillId="0" borderId="28" xfId="0" applyNumberFormat="1" applyFont="1" applyFill="1" applyBorder="1" applyAlignment="1">
      <alignment vertical="center"/>
    </xf>
    <xf numFmtId="3" fontId="23" fillId="0" borderId="29" xfId="0" applyNumberFormat="1" applyFont="1" applyFill="1" applyBorder="1"/>
    <xf numFmtId="17" fontId="18" fillId="9" borderId="13" xfId="0" applyNumberFormat="1" applyFont="1" applyFill="1" applyBorder="1" applyAlignment="1">
      <alignment vertical="center"/>
    </xf>
    <xf numFmtId="17" fontId="35" fillId="9" borderId="13" xfId="0" applyNumberFormat="1" applyFont="1" applyFill="1" applyBorder="1" applyAlignment="1">
      <alignment vertical="center"/>
    </xf>
    <xf numFmtId="0" fontId="36" fillId="0" borderId="0" xfId="0" applyFont="1"/>
    <xf numFmtId="0" fontId="26" fillId="0" borderId="0" xfId="0" applyFont="1"/>
    <xf numFmtId="0" fontId="10" fillId="0" borderId="0" xfId="0" applyFont="1"/>
    <xf numFmtId="0" fontId="37" fillId="0" borderId="0" xfId="0" applyFont="1"/>
    <xf numFmtId="0" fontId="27" fillId="0" borderId="3" xfId="0" applyFont="1" applyBorder="1" applyAlignment="1">
      <alignment horizontal="center" vertical="center"/>
    </xf>
    <xf numFmtId="164" fontId="23" fillId="9" borderId="14" xfId="0" applyNumberFormat="1" applyFont="1" applyFill="1" applyBorder="1" applyAlignment="1">
      <alignment horizontal="center" vertical="center"/>
    </xf>
    <xf numFmtId="164" fontId="27" fillId="9" borderId="14" xfId="0" applyNumberFormat="1" applyFont="1" applyFill="1" applyBorder="1" applyAlignment="1">
      <alignment horizontal="center" vertical="center"/>
    </xf>
    <xf numFmtId="0" fontId="15" fillId="0" borderId="30" xfId="0" applyFont="1" applyBorder="1"/>
    <xf numFmtId="164" fontId="23" fillId="0" borderId="14" xfId="0" applyNumberFormat="1" applyFont="1" applyBorder="1" applyAlignment="1">
      <alignment horizontal="center" vertical="center"/>
    </xf>
    <xf numFmtId="0" fontId="23" fillId="0" borderId="14" xfId="0" applyFont="1" applyBorder="1"/>
    <xf numFmtId="2" fontId="23" fillId="0" borderId="14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7" fillId="0" borderId="14" xfId="0" applyNumberFormat="1" applyFont="1" applyBorder="1"/>
    <xf numFmtId="164" fontId="27" fillId="0" borderId="14" xfId="0" applyNumberFormat="1" applyFont="1" applyBorder="1" applyAlignment="1">
      <alignment horizontal="center" vertical="center"/>
    </xf>
    <xf numFmtId="3" fontId="23" fillId="0" borderId="14" xfId="0" applyNumberFormat="1" applyFont="1" applyFill="1" applyBorder="1" applyAlignment="1">
      <alignment vertical="center"/>
    </xf>
    <xf numFmtId="164" fontId="23" fillId="0" borderId="14" xfId="0" applyNumberFormat="1" applyFont="1" applyFill="1" applyBorder="1" applyAlignment="1">
      <alignment horizontal="center" vertical="center"/>
    </xf>
    <xf numFmtId="164" fontId="27" fillId="0" borderId="14" xfId="0" applyNumberFormat="1" applyFont="1" applyFill="1" applyBorder="1" applyAlignment="1">
      <alignment horizontal="center" vertical="center"/>
    </xf>
    <xf numFmtId="17" fontId="23" fillId="0" borderId="28" xfId="0" applyNumberFormat="1" applyFont="1" applyBorder="1" applyAlignment="1">
      <alignment vertical="center"/>
    </xf>
    <xf numFmtId="3" fontId="23" fillId="0" borderId="29" xfId="0" applyNumberFormat="1" applyFont="1" applyBorder="1"/>
    <xf numFmtId="17" fontId="23" fillId="0" borderId="28" xfId="0" applyNumberFormat="1" applyFont="1" applyFill="1" applyBorder="1" applyAlignment="1">
      <alignment vertical="center"/>
    </xf>
    <xf numFmtId="17" fontId="23" fillId="9" borderId="28" xfId="0" applyNumberFormat="1" applyFont="1" applyFill="1" applyBorder="1" applyAlignment="1">
      <alignment vertical="center"/>
    </xf>
    <xf numFmtId="3" fontId="23" fillId="9" borderId="29" xfId="0" applyNumberFormat="1" applyFont="1" applyFill="1" applyBorder="1"/>
    <xf numFmtId="17" fontId="23" fillId="0" borderId="31" xfId="0" applyNumberFormat="1" applyFont="1" applyBorder="1" applyAlignment="1">
      <alignment vertical="center"/>
    </xf>
    <xf numFmtId="3" fontId="23" fillId="0" borderId="18" xfId="0" applyNumberFormat="1" applyFont="1" applyFill="1" applyBorder="1"/>
    <xf numFmtId="17" fontId="35" fillId="0" borderId="32" xfId="0" applyNumberFormat="1" applyFont="1" applyBorder="1" applyAlignment="1">
      <alignment vertical="center"/>
    </xf>
    <xf numFmtId="3" fontId="23" fillId="0" borderId="16" xfId="0" applyNumberFormat="1" applyFont="1" applyBorder="1"/>
    <xf numFmtId="3" fontId="23" fillId="0" borderId="18" xfId="0" applyNumberFormat="1" applyFont="1" applyBorder="1"/>
    <xf numFmtId="17" fontId="23" fillId="0" borderId="17" xfId="0" applyNumberFormat="1" applyFont="1" applyFill="1" applyBorder="1" applyAlignment="1">
      <alignment vertical="center"/>
    </xf>
    <xf numFmtId="3" fontId="23" fillId="0" borderId="33" xfId="0" applyNumberFormat="1" applyFont="1" applyFill="1" applyBorder="1"/>
    <xf numFmtId="3" fontId="23" fillId="0" borderId="34" xfId="0" applyNumberFormat="1" applyFont="1" applyBorder="1"/>
    <xf numFmtId="17" fontId="23" fillId="0" borderId="17" xfId="0" applyNumberFormat="1" applyFont="1" applyBorder="1" applyAlignment="1">
      <alignment vertical="center"/>
    </xf>
    <xf numFmtId="3" fontId="23" fillId="0" borderId="33" xfId="0" applyNumberFormat="1" applyFont="1" applyBorder="1"/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/>
    <xf numFmtId="3" fontId="15" fillId="9" borderId="14" xfId="0" applyNumberFormat="1" applyFont="1" applyFill="1" applyBorder="1"/>
    <xf numFmtId="164" fontId="15" fillId="9" borderId="14" xfId="0" applyNumberFormat="1" applyFont="1" applyFill="1" applyBorder="1"/>
    <xf numFmtId="3" fontId="15" fillId="0" borderId="18" xfId="0" applyNumberFormat="1" applyFont="1" applyFill="1" applyBorder="1"/>
    <xf numFmtId="3" fontId="15" fillId="0" borderId="0" xfId="0" applyNumberFormat="1" applyFont="1" applyFill="1" applyBorder="1"/>
    <xf numFmtId="164" fontId="15" fillId="0" borderId="14" xfId="0" applyNumberFormat="1" applyFont="1" applyFill="1" applyBorder="1"/>
    <xf numFmtId="3" fontId="15" fillId="14" borderId="18" xfId="0" applyNumberFormat="1" applyFont="1" applyFill="1" applyBorder="1"/>
    <xf numFmtId="164" fontId="15" fillId="14" borderId="14" xfId="0" applyNumberFormat="1" applyFont="1" applyFill="1" applyBorder="1"/>
    <xf numFmtId="3" fontId="15" fillId="9" borderId="18" xfId="0" applyNumberFormat="1" applyFont="1" applyFill="1" applyBorder="1"/>
    <xf numFmtId="0" fontId="15" fillId="9" borderId="14" xfId="0" applyFont="1" applyFill="1" applyBorder="1"/>
    <xf numFmtId="3" fontId="15" fillId="0" borderId="14" xfId="0" applyNumberFormat="1" applyFont="1" applyFill="1" applyBorder="1"/>
    <xf numFmtId="0" fontId="15" fillId="14" borderId="14" xfId="0" applyFont="1" applyFill="1" applyBorder="1"/>
    <xf numFmtId="0" fontId="15" fillId="0" borderId="14" xfId="0" applyFont="1" applyFill="1" applyBorder="1"/>
    <xf numFmtId="3" fontId="15" fillId="14" borderId="14" xfId="0" applyNumberFormat="1" applyFont="1" applyFill="1" applyBorder="1"/>
    <xf numFmtId="0" fontId="15" fillId="0" borderId="14" xfId="0" applyFont="1" applyBorder="1"/>
    <xf numFmtId="0" fontId="15" fillId="0" borderId="14" xfId="0" quotePrefix="1" applyFont="1" applyBorder="1"/>
    <xf numFmtId="164" fontId="15" fillId="0" borderId="0" xfId="0" applyNumberFormat="1" applyFont="1"/>
    <xf numFmtId="0" fontId="27" fillId="9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14" borderId="3" xfId="0" applyFont="1" applyFill="1" applyBorder="1" applyAlignment="1">
      <alignment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4" xfId="0" applyFont="1" applyBorder="1"/>
    <xf numFmtId="0" fontId="39" fillId="0" borderId="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/>
    </xf>
    <xf numFmtId="0" fontId="23" fillId="0" borderId="16" xfId="0" applyFont="1" applyBorder="1"/>
    <xf numFmtId="0" fontId="23" fillId="0" borderId="34" xfId="0" applyFont="1" applyBorder="1"/>
    <xf numFmtId="164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3" fillId="0" borderId="4" xfId="0" applyFont="1" applyBorder="1"/>
    <xf numFmtId="3" fontId="23" fillId="0" borderId="4" xfId="0" applyNumberFormat="1" applyFont="1" applyBorder="1"/>
    <xf numFmtId="2" fontId="23" fillId="0" borderId="3" xfId="0" applyNumberFormat="1" applyFont="1" applyBorder="1" applyAlignment="1">
      <alignment horizontal="center" vertical="center"/>
    </xf>
    <xf numFmtId="164" fontId="23" fillId="9" borderId="18" xfId="0" applyNumberFormat="1" applyFont="1" applyFill="1" applyBorder="1" applyAlignment="1">
      <alignment horizontal="center" vertical="center"/>
    </xf>
    <xf numFmtId="164" fontId="27" fillId="9" borderId="18" xfId="0" applyNumberFormat="1" applyFont="1" applyFill="1" applyBorder="1" applyAlignment="1">
      <alignment horizontal="center" vertical="center"/>
    </xf>
    <xf numFmtId="164" fontId="27" fillId="9" borderId="33" xfId="0" applyNumberFormat="1" applyFont="1" applyFill="1" applyBorder="1" applyAlignment="1">
      <alignment horizontal="center" vertical="center"/>
    </xf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5" fillId="0" borderId="0" xfId="0" applyFont="1"/>
    <xf numFmtId="0" fontId="40" fillId="0" borderId="0" xfId="0" applyFont="1" applyAlignment="1"/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3" fontId="21" fillId="0" borderId="2" xfId="0" applyNumberFormat="1" applyFont="1" applyBorder="1"/>
    <xf numFmtId="3" fontId="21" fillId="0" borderId="3" xfId="0" applyNumberFormat="1" applyFont="1" applyBorder="1"/>
    <xf numFmtId="0" fontId="17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21" fillId="0" borderId="9" xfId="0" applyNumberFormat="1" applyFont="1" applyBorder="1"/>
    <xf numFmtId="3" fontId="21" fillId="0" borderId="10" xfId="0" applyNumberFormat="1" applyFont="1" applyBorder="1"/>
    <xf numFmtId="3" fontId="22" fillId="0" borderId="10" xfId="0" applyNumberFormat="1" applyFont="1" applyBorder="1"/>
    <xf numFmtId="0" fontId="17" fillId="0" borderId="11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17" fillId="0" borderId="2" xfId="0" applyNumberFormat="1" applyFont="1" applyBorder="1" applyAlignment="1">
      <alignment horizontal="left"/>
    </xf>
    <xf numFmtId="3" fontId="17" fillId="0" borderId="3" xfId="0" applyNumberFormat="1" applyFont="1" applyBorder="1" applyAlignment="1">
      <alignment horizontal="left"/>
    </xf>
    <xf numFmtId="3" fontId="17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Border="1"/>
    <xf numFmtId="0" fontId="17" fillId="0" borderId="35" xfId="0" applyFont="1" applyBorder="1"/>
    <xf numFmtId="0" fontId="10" fillId="0" borderId="0" xfId="0" applyFont="1" applyFill="1" applyBorder="1"/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21" fillId="0" borderId="32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5" xfId="0" applyNumberFormat="1" applyFont="1" applyBorder="1" applyAlignment="1">
      <alignment vertical="center"/>
    </xf>
    <xf numFmtId="3" fontId="22" fillId="0" borderId="2" xfId="65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15" fillId="15" borderId="18" xfId="0" applyNumberFormat="1" applyFont="1" applyFill="1" applyBorder="1" applyAlignment="1"/>
    <xf numFmtId="165" fontId="15" fillId="15" borderId="18" xfId="0" applyNumberFormat="1" applyFont="1" applyFill="1" applyBorder="1" applyAlignment="1">
      <alignment vertical="center" wrapText="1"/>
    </xf>
    <xf numFmtId="17" fontId="23" fillId="0" borderId="19" xfId="0" applyNumberFormat="1" applyFont="1" applyFill="1" applyBorder="1" applyAlignment="1">
      <alignment vertical="center"/>
    </xf>
    <xf numFmtId="3" fontId="15" fillId="0" borderId="20" xfId="0" applyNumberFormat="1" applyFont="1" applyFill="1" applyBorder="1" applyAlignment="1"/>
    <xf numFmtId="165" fontId="15" fillId="0" borderId="20" xfId="0" applyNumberFormat="1" applyFont="1" applyFill="1" applyBorder="1" applyAlignment="1">
      <alignment vertical="center" wrapText="1"/>
    </xf>
    <xf numFmtId="0" fontId="15" fillId="0" borderId="20" xfId="0" applyFont="1" applyBorder="1"/>
    <xf numFmtId="3" fontId="23" fillId="0" borderId="20" xfId="0" applyNumberFormat="1" applyFont="1" applyFill="1" applyBorder="1" applyAlignment="1">
      <alignment vertical="center"/>
    </xf>
    <xf numFmtId="0" fontId="23" fillId="0" borderId="20" xfId="0" applyNumberFormat="1" applyFont="1" applyFill="1" applyBorder="1" applyAlignment="1">
      <alignment vertical="center"/>
    </xf>
    <xf numFmtId="3" fontId="15" fillId="0" borderId="20" xfId="0" applyNumberFormat="1" applyFont="1" applyFill="1" applyBorder="1" applyAlignment="1">
      <alignment vertical="center" wrapText="1"/>
    </xf>
    <xf numFmtId="1" fontId="15" fillId="0" borderId="20" xfId="0" applyNumberFormat="1" applyFont="1" applyFill="1" applyBorder="1" applyAlignment="1">
      <alignment vertical="center" wrapText="1"/>
    </xf>
    <xf numFmtId="165" fontId="15" fillId="0" borderId="21" xfId="0" applyNumberFormat="1" applyFont="1" applyFill="1" applyBorder="1" applyAlignment="1">
      <alignment vertical="center" wrapText="1"/>
    </xf>
    <xf numFmtId="17" fontId="23" fillId="0" borderId="2" xfId="0" applyNumberFormat="1" applyFont="1" applyFill="1" applyBorder="1" applyAlignment="1">
      <alignment vertical="center"/>
    </xf>
    <xf numFmtId="165" fontId="15" fillId="0" borderId="4" xfId="0" applyNumberFormat="1" applyFont="1" applyFill="1" applyBorder="1" applyAlignment="1">
      <alignment vertical="center" wrapText="1"/>
    </xf>
    <xf numFmtId="17" fontId="23" fillId="12" borderId="2" xfId="0" applyNumberFormat="1" applyFont="1" applyFill="1" applyBorder="1" applyAlignment="1">
      <alignment vertical="center"/>
    </xf>
    <xf numFmtId="165" fontId="15" fillId="12" borderId="4" xfId="0" applyNumberFormat="1" applyFont="1" applyFill="1" applyBorder="1" applyAlignment="1">
      <alignment vertical="center" wrapText="1"/>
    </xf>
    <xf numFmtId="17" fontId="23" fillId="10" borderId="2" xfId="0" applyNumberFormat="1" applyFont="1" applyFill="1" applyBorder="1" applyAlignment="1">
      <alignment vertical="center"/>
    </xf>
    <xf numFmtId="165" fontId="15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3" fillId="9" borderId="31" xfId="0" applyNumberFormat="1" applyFont="1" applyFill="1" applyBorder="1" applyAlignment="1">
      <alignment vertical="center"/>
    </xf>
    <xf numFmtId="3" fontId="23" fillId="9" borderId="33" xfId="0" applyNumberFormat="1" applyFont="1" applyFill="1" applyBorder="1"/>
    <xf numFmtId="3" fontId="23" fillId="0" borderId="4" xfId="0" applyNumberFormat="1" applyFont="1" applyBorder="1" applyAlignment="1">
      <alignment vertical="center"/>
    </xf>
    <xf numFmtId="3" fontId="23" fillId="0" borderId="36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17" fontId="23" fillId="0" borderId="37" xfId="0" applyNumberFormat="1" applyFont="1" applyBorder="1" applyAlignment="1">
      <alignment vertical="center"/>
    </xf>
    <xf numFmtId="17" fontId="23" fillId="0" borderId="38" xfId="0" applyNumberFormat="1" applyFont="1" applyBorder="1" applyAlignment="1">
      <alignment vertical="center"/>
    </xf>
    <xf numFmtId="17" fontId="23" fillId="15" borderId="17" xfId="0" applyNumberFormat="1" applyFont="1" applyFill="1" applyBorder="1" applyAlignment="1">
      <alignment vertical="center"/>
    </xf>
    <xf numFmtId="165" fontId="15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3" fillId="0" borderId="39" xfId="0" applyNumberFormat="1" applyFont="1" applyBorder="1"/>
    <xf numFmtId="3" fontId="23" fillId="0" borderId="40" xfId="0" applyNumberFormat="1" applyFont="1" applyBorder="1"/>
    <xf numFmtId="3" fontId="23" fillId="0" borderId="0" xfId="66" applyNumberFormat="1" applyFont="1" applyBorder="1" applyProtection="1">
      <protection locked="0"/>
    </xf>
    <xf numFmtId="0" fontId="23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31" fillId="0" borderId="2" xfId="0" applyNumberFormat="1" applyFont="1" applyBorder="1" applyAlignment="1">
      <alignment horizontal="left"/>
    </xf>
    <xf numFmtId="3" fontId="31" fillId="0" borderId="3" xfId="0" applyNumberFormat="1" applyFont="1" applyBorder="1" applyAlignment="1">
      <alignment horizontal="left"/>
    </xf>
    <xf numFmtId="3" fontId="31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3" fontId="22" fillId="0" borderId="5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3" fillId="0" borderId="3" xfId="0" applyNumberFormat="1" applyFont="1" applyFill="1" applyBorder="1" applyAlignment="1"/>
    <xf numFmtId="3" fontId="23" fillId="0" borderId="10" xfId="0" applyNumberFormat="1" applyFont="1" applyFill="1" applyBorder="1" applyAlignment="1"/>
    <xf numFmtId="3" fontId="22" fillId="0" borderId="32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17" fillId="0" borderId="0" xfId="0" applyNumberFormat="1" applyFont="1" applyBorder="1"/>
    <xf numFmtId="0" fontId="27" fillId="11" borderId="3" xfId="0" applyFont="1" applyFill="1" applyBorder="1" applyAlignment="1">
      <alignment vertical="center" wrapText="1"/>
    </xf>
    <xf numFmtId="3" fontId="15" fillId="11" borderId="14" xfId="0" applyNumberFormat="1" applyFont="1" applyFill="1" applyBorder="1"/>
    <xf numFmtId="164" fontId="15" fillId="11" borderId="14" xfId="0" applyNumberFormat="1" applyFont="1" applyFill="1" applyBorder="1"/>
    <xf numFmtId="0" fontId="15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5" fillId="0" borderId="0" xfId="0" applyNumberFormat="1" applyFont="1"/>
    <xf numFmtId="0" fontId="23" fillId="0" borderId="50" xfId="0" applyFont="1" applyBorder="1"/>
    <xf numFmtId="0" fontId="23" fillId="0" borderId="51" xfId="0" applyFont="1" applyBorder="1"/>
    <xf numFmtId="0" fontId="44" fillId="0" borderId="0" xfId="0" applyFont="1" applyBorder="1" applyAlignment="1">
      <alignment wrapText="1"/>
    </xf>
    <xf numFmtId="3" fontId="23" fillId="0" borderId="4" xfId="0" applyNumberFormat="1" applyFont="1" applyFill="1" applyBorder="1" applyAlignment="1">
      <alignment vertical="center"/>
    </xf>
    <xf numFmtId="17" fontId="23" fillId="0" borderId="49" xfId="0" applyNumberFormat="1" applyFont="1" applyBorder="1"/>
    <xf numFmtId="165" fontId="23" fillId="9" borderId="14" xfId="0" applyNumberFormat="1" applyFont="1" applyFill="1" applyBorder="1" applyAlignment="1">
      <alignment horizontal="center" vertical="center"/>
    </xf>
    <xf numFmtId="3" fontId="23" fillId="0" borderId="0" xfId="0" applyNumberFormat="1" applyFont="1"/>
    <xf numFmtId="165" fontId="23" fillId="0" borderId="14" xfId="0" applyNumberFormat="1" applyFont="1" applyFill="1" applyBorder="1" applyAlignment="1">
      <alignment horizontal="center"/>
    </xf>
    <xf numFmtId="165" fontId="23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1" fillId="0" borderId="3" xfId="0" applyNumberFormat="1" applyFont="1" applyBorder="1"/>
    <xf numFmtId="0" fontId="53" fillId="0" borderId="0" xfId="0" applyFont="1"/>
    <xf numFmtId="0" fontId="34" fillId="0" borderId="0" xfId="0" applyFont="1" applyFill="1"/>
    <xf numFmtId="17" fontId="23" fillId="14" borderId="13" xfId="0" applyNumberFormat="1" applyFont="1" applyFill="1" applyBorder="1" applyAlignment="1">
      <alignment vertical="center"/>
    </xf>
    <xf numFmtId="3" fontId="23" fillId="14" borderId="14" xfId="0" applyNumberFormat="1" applyFont="1" applyFill="1" applyBorder="1"/>
    <xf numFmtId="3" fontId="23" fillId="14" borderId="14" xfId="0" applyNumberFormat="1" applyFont="1" applyFill="1" applyBorder="1" applyAlignment="1">
      <alignment vertical="center"/>
    </xf>
    <xf numFmtId="164" fontId="23" fillId="14" borderId="14" xfId="0" applyNumberFormat="1" applyFont="1" applyFill="1" applyBorder="1" applyAlignment="1">
      <alignment horizontal="center" vertical="center"/>
    </xf>
    <xf numFmtId="164" fontId="27" fillId="14" borderId="14" xfId="0" applyNumberFormat="1" applyFont="1" applyFill="1" applyBorder="1" applyAlignment="1">
      <alignment horizontal="center" vertical="center"/>
    </xf>
    <xf numFmtId="165" fontId="23" fillId="14" borderId="14" xfId="0" applyNumberFormat="1" applyFont="1" applyFill="1" applyBorder="1" applyAlignment="1">
      <alignment horizontal="center"/>
    </xf>
    <xf numFmtId="165" fontId="23" fillId="14" borderId="14" xfId="0" applyNumberFormat="1" applyFont="1" applyFill="1" applyBorder="1" applyAlignment="1">
      <alignment horizontal="center" vertical="center"/>
    </xf>
    <xf numFmtId="3" fontId="15" fillId="11" borderId="3" xfId="0" applyNumberFormat="1" applyFont="1" applyFill="1" applyBorder="1" applyAlignment="1"/>
    <xf numFmtId="3" fontId="23" fillId="11" borderId="3" xfId="66" applyNumberFormat="1" applyFont="1" applyFill="1" applyBorder="1" applyProtection="1">
      <protection locked="0"/>
    </xf>
    <xf numFmtId="0" fontId="15" fillId="11" borderId="3" xfId="0" applyFont="1" applyFill="1" applyBorder="1"/>
    <xf numFmtId="0" fontId="23" fillId="11" borderId="3" xfId="0" applyNumberFormat="1" applyFont="1" applyFill="1" applyBorder="1" applyAlignment="1">
      <alignment vertical="center"/>
    </xf>
    <xf numFmtId="1" fontId="15" fillId="11" borderId="3" xfId="0" applyNumberFormat="1" applyFont="1" applyFill="1" applyBorder="1" applyAlignment="1">
      <alignment vertical="center" wrapText="1"/>
    </xf>
    <xf numFmtId="165" fontId="15" fillId="0" borderId="3" xfId="0" applyNumberFormat="1" applyFont="1" applyFill="1" applyBorder="1" applyAlignment="1"/>
    <xf numFmtId="165" fontId="23" fillId="0" borderId="3" xfId="66" applyNumberFormat="1" applyFont="1" applyFill="1" applyBorder="1" applyProtection="1">
      <protection locked="0"/>
    </xf>
    <xf numFmtId="17" fontId="23" fillId="11" borderId="2" xfId="0" applyNumberFormat="1" applyFont="1" applyFill="1" applyBorder="1" applyAlignment="1">
      <alignment vertical="center"/>
    </xf>
    <xf numFmtId="165" fontId="15" fillId="11" borderId="4" xfId="0" applyNumberFormat="1" applyFont="1" applyFill="1" applyBorder="1" applyAlignment="1">
      <alignment vertical="center" wrapText="1"/>
    </xf>
    <xf numFmtId="165" fontId="23" fillId="0" borderId="4" xfId="66" applyNumberFormat="1" applyFont="1" applyFill="1" applyBorder="1" applyProtection="1">
      <protection locked="0"/>
    </xf>
    <xf numFmtId="165" fontId="23" fillId="0" borderId="3" xfId="0" applyNumberFormat="1" applyFont="1" applyFill="1" applyBorder="1" applyAlignment="1"/>
    <xf numFmtId="0" fontId="23" fillId="0" borderId="3" xfId="0" applyFont="1" applyFill="1" applyBorder="1"/>
    <xf numFmtId="1" fontId="23" fillId="0" borderId="3" xfId="0" applyNumberFormat="1" applyFont="1" applyFill="1" applyBorder="1" applyAlignment="1">
      <alignment vertical="center" wrapText="1"/>
    </xf>
    <xf numFmtId="165" fontId="15" fillId="0" borderId="20" xfId="0" applyNumberFormat="1" applyFont="1" applyFill="1" applyBorder="1" applyAlignment="1"/>
    <xf numFmtId="3" fontId="23" fillId="0" borderId="20" xfId="66" applyNumberFormat="1" applyFont="1" applyFill="1" applyBorder="1" applyProtection="1">
      <protection locked="0"/>
    </xf>
    <xf numFmtId="0" fontId="15" fillId="0" borderId="20" xfId="0" applyFont="1" applyFill="1" applyBorder="1"/>
    <xf numFmtId="165" fontId="23" fillId="0" borderId="20" xfId="66" applyNumberFormat="1" applyFont="1" applyFill="1" applyBorder="1" applyProtection="1">
      <protection locked="0"/>
    </xf>
    <xf numFmtId="165" fontId="23" fillId="0" borderId="21" xfId="66" applyNumberFormat="1" applyFont="1" applyFill="1" applyBorder="1" applyProtection="1">
      <protection locked="0"/>
    </xf>
    <xf numFmtId="17" fontId="23" fillId="9" borderId="41" xfId="0" applyNumberFormat="1" applyFont="1" applyFill="1" applyBorder="1" applyAlignment="1">
      <alignment vertical="center"/>
    </xf>
    <xf numFmtId="3" fontId="23" fillId="9" borderId="33" xfId="0" applyNumberFormat="1" applyFont="1" applyFill="1" applyBorder="1" applyAlignment="1">
      <alignment vertical="center"/>
    </xf>
    <xf numFmtId="3" fontId="23" fillId="11" borderId="3" xfId="0" applyNumberFormat="1" applyFont="1" applyFill="1" applyBorder="1" applyAlignment="1">
      <alignment vertical="center"/>
    </xf>
    <xf numFmtId="3" fontId="23" fillId="11" borderId="4" xfId="0" applyNumberFormat="1" applyFont="1" applyFill="1" applyBorder="1" applyAlignment="1">
      <alignment vertical="center"/>
    </xf>
    <xf numFmtId="17" fontId="23" fillId="0" borderId="52" xfId="0" applyNumberFormat="1" applyFont="1" applyBorder="1" applyAlignment="1">
      <alignment vertical="center"/>
    </xf>
    <xf numFmtId="17" fontId="23" fillId="0" borderId="22" xfId="0" applyNumberFormat="1" applyFont="1" applyFill="1" applyBorder="1" applyAlignment="1">
      <alignment vertical="center"/>
    </xf>
    <xf numFmtId="17" fontId="23" fillId="11" borderId="22" xfId="0" applyNumberFormat="1" applyFont="1" applyFill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3" fontId="23" fillId="0" borderId="2" xfId="0" applyNumberFormat="1" applyFont="1" applyFill="1" applyBorder="1" applyAlignment="1">
      <alignment vertical="center"/>
    </xf>
    <xf numFmtId="3" fontId="23" fillId="11" borderId="2" xfId="0" applyNumberFormat="1" applyFont="1" applyFill="1" applyBorder="1" applyAlignment="1">
      <alignment vertical="center"/>
    </xf>
    <xf numFmtId="3" fontId="23" fillId="14" borderId="3" xfId="0" applyNumberFormat="1" applyFont="1" applyFill="1" applyBorder="1" applyAlignment="1">
      <alignment vertical="center"/>
    </xf>
    <xf numFmtId="3" fontId="23" fillId="0" borderId="21" xfId="0" applyNumberFormat="1" applyFont="1" applyFill="1" applyBorder="1" applyAlignment="1">
      <alignment vertical="center"/>
    </xf>
    <xf numFmtId="3" fontId="23" fillId="14" borderId="4" xfId="0" applyNumberFormat="1" applyFont="1" applyFill="1" applyBorder="1" applyAlignment="1">
      <alignment vertical="center"/>
    </xf>
    <xf numFmtId="164" fontId="23" fillId="0" borderId="3" xfId="0" applyNumberFormat="1" applyFont="1" applyFill="1" applyBorder="1" applyAlignment="1">
      <alignment horizontal="center" vertical="center"/>
    </xf>
    <xf numFmtId="164" fontId="23" fillId="11" borderId="3" xfId="0" applyNumberFormat="1" applyFont="1" applyFill="1" applyBorder="1" applyAlignment="1">
      <alignment horizontal="center" vertical="center"/>
    </xf>
    <xf numFmtId="0" fontId="23" fillId="11" borderId="3" xfId="0" applyFont="1" applyFill="1" applyBorder="1"/>
    <xf numFmtId="0" fontId="23" fillId="0" borderId="4" xfId="0" applyFont="1" applyFill="1" applyBorder="1"/>
    <xf numFmtId="0" fontId="23" fillId="11" borderId="4" xfId="0" applyFont="1" applyFill="1" applyBorder="1"/>
    <xf numFmtId="164" fontId="23" fillId="0" borderId="20" xfId="0" applyNumberFormat="1" applyFont="1" applyFill="1" applyBorder="1" applyAlignment="1">
      <alignment horizontal="center" vertical="center"/>
    </xf>
    <xf numFmtId="0" fontId="23" fillId="0" borderId="20" xfId="0" applyFont="1" applyFill="1" applyBorder="1"/>
    <xf numFmtId="0" fontId="23" fillId="0" borderId="21" xfId="0" applyFont="1" applyFill="1" applyBorder="1"/>
    <xf numFmtId="17" fontId="23" fillId="0" borderId="50" xfId="0" applyNumberFormat="1" applyFont="1" applyBorder="1"/>
    <xf numFmtId="3" fontId="23" fillId="0" borderId="45" xfId="0" applyNumberFormat="1" applyFont="1" applyBorder="1"/>
    <xf numFmtId="3" fontId="23" fillId="0" borderId="27" xfId="0" applyNumberFormat="1" applyFont="1" applyBorder="1"/>
    <xf numFmtId="164" fontId="15" fillId="11" borderId="0" xfId="0" applyNumberFormat="1" applyFont="1" applyFill="1" applyBorder="1"/>
    <xf numFmtId="0" fontId="27" fillId="11" borderId="18" xfId="0" applyFont="1" applyFill="1" applyBorder="1" applyAlignment="1">
      <alignment vertical="center" wrapText="1"/>
    </xf>
    <xf numFmtId="164" fontId="15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5" fillId="14" borderId="30" xfId="0" applyNumberFormat="1" applyFont="1" applyFill="1" applyBorder="1"/>
    <xf numFmtId="3" fontId="23" fillId="11" borderId="43" xfId="0" applyNumberFormat="1" applyFont="1" applyFill="1" applyBorder="1"/>
    <xf numFmtId="3" fontId="23" fillId="11" borderId="30" xfId="57" applyNumberFormat="1" applyFont="1" applyFill="1" applyBorder="1"/>
    <xf numFmtId="3" fontId="15" fillId="11" borderId="30" xfId="0" applyNumberFormat="1" applyFont="1" applyFill="1" applyBorder="1"/>
    <xf numFmtId="3" fontId="23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3" fillId="0" borderId="18" xfId="0" applyFont="1" applyFill="1" applyBorder="1"/>
    <xf numFmtId="3" fontId="23" fillId="0" borderId="3" xfId="0" applyNumberFormat="1" applyFont="1" applyFill="1" applyBorder="1" applyAlignment="1">
      <alignment horizontal="right" vertical="center"/>
    </xf>
    <xf numFmtId="168" fontId="9" fillId="0" borderId="3" xfId="57" applyNumberFormat="1" applyBorder="1" applyAlignment="1">
      <alignment horizontal="right"/>
    </xf>
    <xf numFmtId="3" fontId="9" fillId="0" borderId="3" xfId="57" applyNumberFormat="1" applyBorder="1" applyAlignment="1">
      <alignment horizontal="right"/>
    </xf>
    <xf numFmtId="17" fontId="23" fillId="14" borderId="2" xfId="0" applyNumberFormat="1" applyFont="1" applyFill="1" applyBorder="1" applyAlignment="1">
      <alignment vertical="center"/>
    </xf>
    <xf numFmtId="17" fontId="27" fillId="0" borderId="16" xfId="0" applyNumberFormat="1" applyFont="1" applyFill="1" applyBorder="1" applyAlignment="1">
      <alignment horizontal="left" vertical="center"/>
    </xf>
    <xf numFmtId="3" fontId="22" fillId="0" borderId="3" xfId="0" applyNumberFormat="1" applyFont="1" applyFill="1" applyBorder="1" applyAlignment="1">
      <alignment horizontal="right" vertical="center"/>
    </xf>
    <xf numFmtId="3" fontId="23" fillId="0" borderId="42" xfId="0" applyNumberFormat="1" applyFont="1" applyBorder="1"/>
    <xf numFmtId="17" fontId="23" fillId="0" borderId="41" xfId="0" applyNumberFormat="1" applyFont="1" applyBorder="1"/>
    <xf numFmtId="0" fontId="23" fillId="0" borderId="48" xfId="0" applyFont="1" applyBorder="1"/>
    <xf numFmtId="17" fontId="23" fillId="9" borderId="53" xfId="0" applyNumberFormat="1" applyFont="1" applyFill="1" applyBorder="1" applyAlignment="1">
      <alignment vertical="center"/>
    </xf>
    <xf numFmtId="17" fontId="35" fillId="9" borderId="54" xfId="0" applyNumberFormat="1" applyFont="1" applyFill="1" applyBorder="1" applyAlignment="1">
      <alignment vertical="center"/>
    </xf>
    <xf numFmtId="3" fontId="23" fillId="9" borderId="39" xfId="0" applyNumberFormat="1" applyFont="1" applyFill="1" applyBorder="1"/>
    <xf numFmtId="3" fontId="23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3" fillId="0" borderId="4" xfId="0" applyNumberFormat="1" applyFont="1" applyFill="1" applyBorder="1" applyAlignment="1"/>
    <xf numFmtId="3" fontId="23" fillId="0" borderId="18" xfId="0" applyNumberFormat="1" applyFont="1" applyFill="1" applyBorder="1" applyAlignment="1">
      <alignment vertical="center"/>
    </xf>
    <xf numFmtId="164" fontId="23" fillId="0" borderId="18" xfId="0" applyNumberFormat="1" applyFont="1" applyFill="1" applyBorder="1" applyAlignment="1">
      <alignment horizontal="center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3" fillId="14" borderId="17" xfId="0" applyNumberFormat="1" applyFont="1" applyFill="1" applyBorder="1" applyAlignment="1">
      <alignment vertical="center"/>
    </xf>
    <xf numFmtId="3" fontId="23" fillId="14" borderId="18" xfId="0" applyNumberFormat="1" applyFont="1" applyFill="1" applyBorder="1" applyAlignment="1">
      <alignment vertical="center"/>
    </xf>
    <xf numFmtId="3" fontId="23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3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5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3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3" fillId="0" borderId="39" xfId="0" applyNumberFormat="1" applyFont="1" applyFill="1" applyBorder="1"/>
    <xf numFmtId="164" fontId="15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3" fillId="9" borderId="9" xfId="0" applyNumberFormat="1" applyFont="1" applyFill="1" applyBorder="1" applyAlignment="1">
      <alignment vertical="center"/>
    </xf>
    <xf numFmtId="3" fontId="23" fillId="9" borderId="10" xfId="0" applyNumberFormat="1" applyFont="1" applyFill="1" applyBorder="1" applyAlignment="1">
      <alignment vertical="center"/>
    </xf>
    <xf numFmtId="3" fontId="23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3" fillId="15" borderId="9" xfId="0" applyNumberFormat="1" applyFont="1" applyFill="1" applyBorder="1" applyAlignment="1">
      <alignment vertical="center"/>
    </xf>
    <xf numFmtId="3" fontId="15" fillId="15" borderId="10" xfId="0" applyNumberFormat="1" applyFont="1" applyFill="1" applyBorder="1" applyAlignment="1"/>
    <xf numFmtId="165" fontId="15" fillId="15" borderId="10" xfId="0" applyNumberFormat="1" applyFont="1" applyFill="1" applyBorder="1" applyAlignment="1"/>
    <xf numFmtId="165" fontId="15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9" fillId="0" borderId="20" xfId="57" applyNumberFormat="1" applyBorder="1" applyAlignment="1">
      <alignment horizontal="right"/>
    </xf>
    <xf numFmtId="3" fontId="23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1" fillId="0" borderId="22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21" fillId="0" borderId="35" xfId="0" applyFont="1" applyFill="1" applyBorder="1" applyAlignment="1">
      <alignment horizontal="left" vertical="center" wrapText="1"/>
    </xf>
    <xf numFmtId="0" fontId="0" fillId="0" borderId="0" xfId="0"/>
    <xf numFmtId="17" fontId="35" fillId="0" borderId="54" xfId="0" applyNumberFormat="1" applyFont="1" applyBorder="1" applyAlignment="1">
      <alignment vertical="center"/>
    </xf>
    <xf numFmtId="3" fontId="23" fillId="0" borderId="46" xfId="0" applyNumberFormat="1" applyFont="1" applyFill="1" applyBorder="1"/>
    <xf numFmtId="3" fontId="23" fillId="0" borderId="30" xfId="0" applyNumberFormat="1" applyFont="1" applyFill="1" applyBorder="1"/>
    <xf numFmtId="3" fontId="23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3" fillId="9" borderId="13" xfId="0" applyNumberFormat="1" applyFont="1" applyFill="1" applyBorder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14" borderId="13" xfId="0" applyNumberFormat="1" applyFont="1" applyFill="1" applyBorder="1"/>
    <xf numFmtId="3" fontId="23" fillId="0" borderId="13" xfId="0" applyNumberFormat="1" applyFont="1" applyBorder="1"/>
    <xf numFmtId="3" fontId="23" fillId="9" borderId="13" xfId="0" applyNumberFormat="1" applyFont="1" applyFill="1" applyBorder="1"/>
    <xf numFmtId="0" fontId="26" fillId="0" borderId="0" xfId="0" applyFont="1" applyFill="1"/>
    <xf numFmtId="3" fontId="31" fillId="0" borderId="0" xfId="0" applyNumberFormat="1" applyFont="1" applyBorder="1"/>
    <xf numFmtId="164" fontId="22" fillId="0" borderId="0" xfId="0" applyNumberFormat="1" applyFont="1" applyFill="1" applyBorder="1" applyAlignment="1">
      <alignment horizontal="right" vertical="center"/>
    </xf>
    <xf numFmtId="17" fontId="23" fillId="50" borderId="13" xfId="0" applyNumberFormat="1" applyFont="1" applyFill="1" applyBorder="1" applyAlignment="1">
      <alignment vertical="center"/>
    </xf>
    <xf numFmtId="3" fontId="23" fillId="50" borderId="13" xfId="0" applyNumberFormat="1" applyFont="1" applyFill="1" applyBorder="1"/>
    <xf numFmtId="3" fontId="23" fillId="50" borderId="14" xfId="0" applyNumberFormat="1" applyFont="1" applyFill="1" applyBorder="1"/>
    <xf numFmtId="3" fontId="23" fillId="50" borderId="14" xfId="0" applyNumberFormat="1" applyFont="1" applyFill="1" applyBorder="1" applyAlignment="1">
      <alignment vertical="center"/>
    </xf>
    <xf numFmtId="164" fontId="23" fillId="50" borderId="14" xfId="0" applyNumberFormat="1" applyFont="1" applyFill="1" applyBorder="1" applyAlignment="1">
      <alignment horizontal="center" vertical="center"/>
    </xf>
    <xf numFmtId="164" fontId="27" fillId="50" borderId="14" xfId="0" applyNumberFormat="1" applyFont="1" applyFill="1" applyBorder="1" applyAlignment="1">
      <alignment horizontal="center" vertical="center"/>
    </xf>
    <xf numFmtId="3" fontId="31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3" fillId="0" borderId="14" xfId="0" applyNumberFormat="1" applyFont="1" applyFill="1" applyBorder="1"/>
    <xf numFmtId="164" fontId="23" fillId="0" borderId="14" xfId="0" applyNumberFormat="1" applyFont="1" applyFill="1" applyBorder="1" applyAlignment="1">
      <alignment horizontal="center"/>
    </xf>
    <xf numFmtId="0" fontId="23" fillId="0" borderId="14" xfId="0" applyFont="1" applyFill="1" applyBorder="1"/>
    <xf numFmtId="0" fontId="23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3" fillId="0" borderId="3" xfId="0" applyNumberFormat="1" applyFont="1" applyFill="1" applyBorder="1"/>
    <xf numFmtId="164" fontId="2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5" fillId="0" borderId="30" xfId="0" applyNumberFormat="1" applyFont="1" applyFill="1" applyBorder="1"/>
    <xf numFmtId="0" fontId="74" fillId="0" borderId="14" xfId="0" applyFont="1" applyFill="1" applyBorder="1"/>
    <xf numFmtId="164" fontId="23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7" fillId="51" borderId="3" xfId="0" applyFont="1" applyFill="1" applyBorder="1" applyAlignment="1">
      <alignment vertical="center" wrapText="1"/>
    </xf>
    <xf numFmtId="3" fontId="15" fillId="51" borderId="30" xfId="0" applyNumberFormat="1" applyFont="1" applyFill="1" applyBorder="1"/>
    <xf numFmtId="3" fontId="15" fillId="51" borderId="18" xfId="0" applyNumberFormat="1" applyFont="1" applyFill="1" applyBorder="1"/>
    <xf numFmtId="164" fontId="15" fillId="51" borderId="14" xfId="0" applyNumberFormat="1" applyFont="1" applyFill="1" applyBorder="1"/>
    <xf numFmtId="3" fontId="15" fillId="51" borderId="14" xfId="0" applyNumberFormat="1" applyFont="1" applyFill="1" applyBorder="1"/>
    <xf numFmtId="0" fontId="0" fillId="51" borderId="14" xfId="0" applyFill="1" applyBorder="1"/>
    <xf numFmtId="164" fontId="23" fillId="0" borderId="14" xfId="69" applyNumberFormat="1" applyFont="1" applyFill="1" applyBorder="1" applyAlignment="1">
      <alignment horizontal="center"/>
    </xf>
    <xf numFmtId="17" fontId="23" fillId="0" borderId="45" xfId="0" applyNumberFormat="1" applyFont="1" applyBorder="1" applyAlignment="1">
      <alignment vertical="center"/>
    </xf>
    <xf numFmtId="17" fontId="18" fillId="0" borderId="0" xfId="0" applyNumberFormat="1" applyFont="1" applyFill="1" applyBorder="1" applyAlignment="1">
      <alignment vertical="center"/>
    </xf>
    <xf numFmtId="17" fontId="35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3" fillId="0" borderId="24" xfId="0" applyNumberFormat="1" applyFont="1" applyBorder="1"/>
    <xf numFmtId="3" fontId="23" fillId="0" borderId="28" xfId="0" applyNumberFormat="1" applyFont="1" applyBorder="1"/>
    <xf numFmtId="3" fontId="23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10" fillId="0" borderId="0" xfId="69" applyFont="1"/>
    <xf numFmtId="0" fontId="17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3" fontId="21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wrapText="1"/>
    </xf>
    <xf numFmtId="3" fontId="21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26" fillId="0" borderId="0" xfId="0" applyFont="1" applyFill="1" applyBorder="1"/>
    <xf numFmtId="174" fontId="23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3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1" fillId="0" borderId="38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3" fontId="21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1" fillId="0" borderId="47" xfId="0" applyFont="1" applyFill="1" applyBorder="1" applyAlignment="1">
      <alignment horizontal="left" vertical="center" wrapText="1"/>
    </xf>
    <xf numFmtId="3" fontId="21" fillId="0" borderId="15" xfId="0" applyNumberFormat="1" applyFont="1" applyBorder="1" applyAlignment="1">
      <alignment horizontal="left"/>
    </xf>
    <xf numFmtId="3" fontId="21" fillId="0" borderId="28" xfId="0" applyNumberFormat="1" applyFont="1" applyBorder="1" applyAlignment="1">
      <alignment horizontal="left"/>
    </xf>
    <xf numFmtId="0" fontId="15" fillId="0" borderId="61" xfId="0" applyFont="1" applyBorder="1"/>
    <xf numFmtId="3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0" fontId="21" fillId="0" borderId="48" xfId="0" applyFont="1" applyFill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/>
    </xf>
    <xf numFmtId="3" fontId="21" fillId="0" borderId="32" xfId="0" applyNumberFormat="1" applyFont="1" applyBorder="1"/>
    <xf numFmtId="3" fontId="21" fillId="0" borderId="16" xfId="0" applyNumberFormat="1" applyFont="1" applyBorder="1"/>
    <xf numFmtId="3" fontId="21" fillId="0" borderId="5" xfId="0" applyNumberFormat="1" applyFont="1" applyBorder="1"/>
    <xf numFmtId="3" fontId="21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5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3" fillId="0" borderId="14" xfId="0" applyNumberFormat="1" applyFont="1" applyFill="1" applyBorder="1" applyAlignment="1">
      <alignment horizontal="center"/>
    </xf>
    <xf numFmtId="171" fontId="23" fillId="0" borderId="14" xfId="0" applyNumberFormat="1" applyFont="1" applyFill="1" applyBorder="1" applyAlignment="1">
      <alignment horizontal="right"/>
    </xf>
    <xf numFmtId="0" fontId="26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3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7" fillId="47" borderId="6" xfId="0" applyFont="1" applyFill="1" applyBorder="1" applyAlignment="1">
      <alignment vertical="center" wrapText="1"/>
    </xf>
    <xf numFmtId="0" fontId="27" fillId="47" borderId="3" xfId="0" applyFont="1" applyFill="1" applyBorder="1" applyAlignment="1">
      <alignment vertical="center" wrapText="1"/>
    </xf>
    <xf numFmtId="164" fontId="15" fillId="0" borderId="30" xfId="0" applyNumberFormat="1" applyFont="1" applyFill="1" applyBorder="1"/>
    <xf numFmtId="171" fontId="23" fillId="50" borderId="14" xfId="0" applyNumberFormat="1" applyFont="1" applyFill="1" applyBorder="1"/>
    <xf numFmtId="174" fontId="23" fillId="50" borderId="14" xfId="0" applyNumberFormat="1" applyFont="1" applyFill="1" applyBorder="1" applyAlignment="1">
      <alignment horizontal="center"/>
    </xf>
    <xf numFmtId="0" fontId="26" fillId="50" borderId="0" xfId="0" applyFont="1" applyFill="1" applyBorder="1"/>
    <xf numFmtId="0" fontId="27" fillId="50" borderId="6" xfId="0" applyFont="1" applyFill="1" applyBorder="1" applyAlignment="1">
      <alignment vertical="center" wrapText="1"/>
    </xf>
    <xf numFmtId="0" fontId="27" fillId="50" borderId="3" xfId="0" applyFont="1" applyFill="1" applyBorder="1" applyAlignment="1">
      <alignment vertical="center" wrapText="1"/>
    </xf>
    <xf numFmtId="3" fontId="15" fillId="50" borderId="30" xfId="0" applyNumberFormat="1" applyFont="1" applyFill="1" applyBorder="1"/>
    <xf numFmtId="3" fontId="15" fillId="50" borderId="18" xfId="0" applyNumberFormat="1" applyFont="1" applyFill="1" applyBorder="1"/>
    <xf numFmtId="164" fontId="15" fillId="50" borderId="14" xfId="0" applyNumberFormat="1" applyFont="1" applyFill="1" applyBorder="1"/>
    <xf numFmtId="3" fontId="15" fillId="50" borderId="14" xfId="0" applyNumberFormat="1" applyFont="1" applyFill="1" applyBorder="1"/>
    <xf numFmtId="0" fontId="0" fillId="50" borderId="14" xfId="0" applyFill="1" applyBorder="1"/>
    <xf numFmtId="164" fontId="15" fillId="50" borderId="30" xfId="0" applyNumberFormat="1" applyFont="1" applyFill="1" applyBorder="1"/>
    <xf numFmtId="0" fontId="23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3" fillId="9" borderId="10" xfId="0" applyNumberFormat="1" applyFont="1" applyFill="1" applyBorder="1" applyAlignment="1">
      <alignment horizontal="center" vertical="center"/>
    </xf>
    <xf numFmtId="164" fontId="27" fillId="9" borderId="10" xfId="0" applyNumberFormat="1" applyFont="1" applyFill="1" applyBorder="1" applyAlignment="1">
      <alignment horizontal="center" vertical="center"/>
    </xf>
    <xf numFmtId="164" fontId="27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3" fillId="0" borderId="30" xfId="0" applyNumberFormat="1" applyFont="1" applyFill="1" applyBorder="1" applyAlignment="1">
      <alignment horizontal="center"/>
    </xf>
    <xf numFmtId="3" fontId="23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2" fillId="47" borderId="0" xfId="0" applyNumberFormat="1" applyFont="1" applyFill="1" applyBorder="1" applyAlignment="1">
      <alignment horizontal="left" vertical="center"/>
    </xf>
    <xf numFmtId="168" fontId="23" fillId="0" borderId="0" xfId="0" applyNumberFormat="1" applyFont="1"/>
    <xf numFmtId="164" fontId="0" fillId="0" borderId="0" xfId="0" applyNumberFormat="1"/>
    <xf numFmtId="164" fontId="23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4" fillId="0" borderId="0" xfId="0" applyFont="1" applyFill="1"/>
    <xf numFmtId="0" fontId="23" fillId="0" borderId="0" xfId="0" applyFont="1" applyFill="1"/>
    <xf numFmtId="3" fontId="23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1" fillId="0" borderId="0" xfId="0" applyNumberFormat="1" applyFont="1" applyFill="1" applyBorder="1"/>
    <xf numFmtId="3" fontId="17" fillId="0" borderId="0" xfId="0" applyNumberFormat="1" applyFont="1" applyFill="1" applyBorder="1"/>
    <xf numFmtId="165" fontId="15" fillId="15" borderId="18" xfId="0" applyNumberFormat="1" applyFont="1" applyFill="1" applyBorder="1" applyAlignment="1"/>
    <xf numFmtId="165" fontId="15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20" fillId="0" borderId="2" xfId="0" applyNumberFormat="1" applyFont="1" applyBorder="1" applyAlignment="1">
      <alignment horizontal="left"/>
    </xf>
    <xf numFmtId="166" fontId="20" fillId="0" borderId="5" xfId="0" applyNumberFormat="1" applyFont="1" applyBorder="1" applyAlignment="1">
      <alignment horizontal="left"/>
    </xf>
    <xf numFmtId="166" fontId="20" fillId="0" borderId="4" xfId="0" applyNumberFormat="1" applyFont="1" applyBorder="1" applyAlignment="1">
      <alignment horizontal="left"/>
    </xf>
    <xf numFmtId="166" fontId="20" fillId="0" borderId="3" xfId="0" applyNumberFormat="1" applyFont="1" applyBorder="1" applyAlignment="1">
      <alignment horizontal="left"/>
    </xf>
    <xf numFmtId="166" fontId="20" fillId="0" borderId="2" xfId="0" applyNumberFormat="1" applyFont="1" applyBorder="1"/>
    <xf numFmtId="166" fontId="20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4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3" fillId="0" borderId="66" xfId="0" applyFont="1" applyBorder="1"/>
    <xf numFmtId="0" fontId="40" fillId="0" borderId="0" xfId="0" applyFont="1" applyAlignment="1">
      <alignment wrapText="1"/>
    </xf>
    <xf numFmtId="3" fontId="23" fillId="0" borderId="49" xfId="0" applyNumberFormat="1" applyFont="1" applyBorder="1"/>
    <xf numFmtId="3" fontId="23" fillId="0" borderId="66" xfId="0" applyNumberFormat="1" applyFont="1" applyBorder="1"/>
    <xf numFmtId="3" fontId="23" fillId="0" borderId="50" xfId="0" applyNumberFormat="1" applyFont="1" applyBorder="1"/>
    <xf numFmtId="3" fontId="23" fillId="0" borderId="51" xfId="0" applyNumberFormat="1" applyFont="1" applyBorder="1"/>
    <xf numFmtId="17" fontId="23" fillId="0" borderId="49" xfId="0" applyNumberFormat="1" applyFont="1" applyBorder="1" applyAlignment="1">
      <alignment vertical="center"/>
    </xf>
    <xf numFmtId="17" fontId="18" fillId="0" borderId="50" xfId="0" applyNumberFormat="1" applyFont="1" applyFill="1" applyBorder="1" applyAlignment="1">
      <alignment vertical="center"/>
    </xf>
    <xf numFmtId="3" fontId="23" fillId="0" borderId="50" xfId="0" applyNumberFormat="1" applyFont="1" applyFill="1" applyBorder="1"/>
    <xf numFmtId="17" fontId="35" fillId="0" borderId="51" xfId="0" applyNumberFormat="1" applyFont="1" applyBorder="1" applyAlignment="1">
      <alignment vertical="center"/>
    </xf>
    <xf numFmtId="3" fontId="23" fillId="0" borderId="51" xfId="0" applyNumberFormat="1" applyFont="1" applyFill="1" applyBorder="1"/>
    <xf numFmtId="17" fontId="35" fillId="0" borderId="66" xfId="0" applyNumberFormat="1" applyFont="1" applyBorder="1" applyAlignment="1">
      <alignment vertical="center"/>
    </xf>
    <xf numFmtId="3" fontId="23" fillId="0" borderId="66" xfId="0" applyNumberFormat="1" applyFont="1" applyFill="1" applyBorder="1"/>
    <xf numFmtId="3" fontId="23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3" fillId="47" borderId="3" xfId="0" applyNumberFormat="1" applyFont="1" applyFill="1" applyBorder="1" applyAlignment="1">
      <alignment horizontal="center" vertical="center"/>
    </xf>
    <xf numFmtId="164" fontId="27" fillId="47" borderId="3" xfId="0" applyNumberFormat="1" applyFont="1" applyFill="1" applyBorder="1" applyAlignment="1">
      <alignment horizontal="center" vertical="center"/>
    </xf>
    <xf numFmtId="3" fontId="23" fillId="47" borderId="3" xfId="0" applyNumberFormat="1" applyFont="1" applyFill="1" applyBorder="1" applyAlignment="1">
      <alignment vertical="center"/>
    </xf>
    <xf numFmtId="165" fontId="15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7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3" fillId="0" borderId="13" xfId="0" applyNumberFormat="1" applyFont="1" applyFill="1" applyBorder="1"/>
    <xf numFmtId="164" fontId="23" fillId="0" borderId="13" xfId="0" applyNumberFormat="1" applyFont="1" applyFill="1" applyBorder="1" applyAlignment="1">
      <alignment horizontal="center"/>
    </xf>
    <xf numFmtId="165" fontId="23" fillId="0" borderId="14" xfId="0" applyNumberFormat="1" applyFont="1" applyBorder="1" applyAlignment="1">
      <alignment horizontal="center"/>
    </xf>
    <xf numFmtId="164" fontId="23" fillId="51" borderId="14" xfId="0" applyNumberFormat="1" applyFont="1" applyFill="1" applyBorder="1" applyAlignment="1">
      <alignment horizontal="center" vertical="center"/>
    </xf>
    <xf numFmtId="17" fontId="23" fillId="51" borderId="13" xfId="0" applyNumberFormat="1" applyFont="1" applyFill="1" applyBorder="1" applyAlignment="1">
      <alignment vertical="center"/>
    </xf>
    <xf numFmtId="3" fontId="23" fillId="51" borderId="14" xfId="0" applyNumberFormat="1" applyFont="1" applyFill="1" applyBorder="1"/>
    <xf numFmtId="3" fontId="23" fillId="51" borderId="13" xfId="0" applyNumberFormat="1" applyFont="1" applyFill="1" applyBorder="1"/>
    <xf numFmtId="165" fontId="23" fillId="51" borderId="14" xfId="0" applyNumberFormat="1" applyFont="1" applyFill="1" applyBorder="1" applyAlignment="1">
      <alignment horizontal="center"/>
    </xf>
    <xf numFmtId="164" fontId="23" fillId="50" borderId="14" xfId="0" applyNumberFormat="1" applyFont="1" applyFill="1" applyBorder="1" applyAlignment="1">
      <alignment horizontal="center"/>
    </xf>
    <xf numFmtId="0" fontId="23" fillId="50" borderId="14" xfId="0" applyFont="1" applyFill="1" applyBorder="1"/>
    <xf numFmtId="164" fontId="23" fillId="50" borderId="14" xfId="69" applyNumberFormat="1" applyFont="1" applyFill="1" applyBorder="1" applyAlignment="1">
      <alignment horizontal="center"/>
    </xf>
    <xf numFmtId="171" fontId="23" fillId="50" borderId="14" xfId="0" applyNumberFormat="1" applyFont="1" applyFill="1" applyBorder="1" applyAlignment="1">
      <alignment horizontal="right"/>
    </xf>
    <xf numFmtId="174" fontId="23" fillId="50" borderId="30" xfId="0" applyNumberFormat="1" applyFont="1" applyFill="1" applyBorder="1" applyAlignment="1">
      <alignment horizontal="center"/>
    </xf>
    <xf numFmtId="171" fontId="23" fillId="51" borderId="14" xfId="0" applyNumberFormat="1" applyFont="1" applyFill="1" applyBorder="1" applyAlignment="1">
      <alignment horizontal="right"/>
    </xf>
    <xf numFmtId="171" fontId="23" fillId="51" borderId="14" xfId="0" applyNumberFormat="1" applyFont="1" applyFill="1" applyBorder="1"/>
    <xf numFmtId="174" fontId="23" fillId="51" borderId="30" xfId="0" applyNumberFormat="1" applyFont="1" applyFill="1" applyBorder="1" applyAlignment="1">
      <alignment horizontal="center"/>
    </xf>
    <xf numFmtId="17" fontId="23" fillId="51" borderId="17" xfId="0" applyNumberFormat="1" applyFont="1" applyFill="1" applyBorder="1" applyAlignment="1">
      <alignment vertical="center"/>
    </xf>
    <xf numFmtId="17" fontId="23" fillId="51" borderId="9" xfId="0" applyNumberFormat="1" applyFont="1" applyFill="1" applyBorder="1" applyAlignment="1">
      <alignment vertical="center"/>
    </xf>
    <xf numFmtId="3" fontId="23" fillId="51" borderId="10" xfId="0" applyNumberFormat="1" applyFont="1" applyFill="1" applyBorder="1" applyAlignment="1">
      <alignment vertical="center"/>
    </xf>
    <xf numFmtId="164" fontId="23" fillId="51" borderId="10" xfId="0" applyNumberFormat="1" applyFont="1" applyFill="1" applyBorder="1" applyAlignment="1">
      <alignment horizontal="center" vertical="center"/>
    </xf>
    <xf numFmtId="164" fontId="27" fillId="51" borderId="10" xfId="0" applyNumberFormat="1" applyFont="1" applyFill="1" applyBorder="1" applyAlignment="1">
      <alignment horizontal="center" vertical="center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5" fillId="9" borderId="0" xfId="0" applyNumberFormat="1" applyFont="1" applyFill="1" applyBorder="1"/>
    <xf numFmtId="3" fontId="15" fillId="14" borderId="0" xfId="0" applyNumberFormat="1" applyFont="1" applyFill="1" applyBorder="1"/>
    <xf numFmtId="3" fontId="15" fillId="11" borderId="0" xfId="0" applyNumberFormat="1" applyFont="1" applyFill="1" applyBorder="1"/>
    <xf numFmtId="3" fontId="15" fillId="50" borderId="0" xfId="0" applyNumberFormat="1" applyFont="1" applyFill="1" applyBorder="1"/>
    <xf numFmtId="3" fontId="15" fillId="51" borderId="0" xfId="0" applyNumberFormat="1" applyFont="1" applyFill="1" applyBorder="1"/>
    <xf numFmtId="0" fontId="15" fillId="9" borderId="0" xfId="0" applyFont="1" applyFill="1" applyBorder="1"/>
    <xf numFmtId="0" fontId="15" fillId="14" borderId="0" xfId="0" applyFont="1" applyFill="1" applyBorder="1"/>
    <xf numFmtId="0" fontId="0" fillId="50" borderId="0" xfId="0" applyFill="1" applyBorder="1"/>
    <xf numFmtId="0" fontId="34" fillId="0" borderId="0" xfId="0" applyFont="1" applyBorder="1"/>
    <xf numFmtId="0" fontId="15" fillId="0" borderId="0" xfId="0" applyFont="1" applyFill="1" applyBorder="1"/>
    <xf numFmtId="3" fontId="15" fillId="9" borderId="16" xfId="0" applyNumberFormat="1" applyFont="1" applyFill="1" applyBorder="1"/>
    <xf numFmtId="3" fontId="15" fillId="9" borderId="1" xfId="0" applyNumberFormat="1" applyFont="1" applyFill="1" applyBorder="1"/>
    <xf numFmtId="3" fontId="23" fillId="9" borderId="16" xfId="0" applyNumberFormat="1" applyFont="1" applyFill="1" applyBorder="1" applyAlignment="1">
      <alignment vertical="center"/>
    </xf>
    <xf numFmtId="164" fontId="15" fillId="9" borderId="16" xfId="0" applyNumberFormat="1" applyFont="1" applyFill="1" applyBorder="1"/>
    <xf numFmtId="3" fontId="15" fillId="0" borderId="16" xfId="0" applyNumberFormat="1" applyFont="1" applyFill="1" applyBorder="1"/>
    <xf numFmtId="3" fontId="15" fillId="0" borderId="1" xfId="0" applyNumberFormat="1" applyFont="1" applyFill="1" applyBorder="1"/>
    <xf numFmtId="164" fontId="15" fillId="0" borderId="16" xfId="0" applyNumberFormat="1" applyFont="1" applyFill="1" applyBorder="1"/>
    <xf numFmtId="3" fontId="15" fillId="14" borderId="16" xfId="0" applyNumberFormat="1" applyFont="1" applyFill="1" applyBorder="1"/>
    <xf numFmtId="3" fontId="15" fillId="14" borderId="1" xfId="0" applyNumberFormat="1" applyFont="1" applyFill="1" applyBorder="1"/>
    <xf numFmtId="164" fontId="15" fillId="14" borderId="16" xfId="0" applyNumberFormat="1" applyFont="1" applyFill="1" applyBorder="1"/>
    <xf numFmtId="3" fontId="15" fillId="11" borderId="16" xfId="0" applyNumberFormat="1" applyFont="1" applyFill="1" applyBorder="1"/>
    <xf numFmtId="3" fontId="15" fillId="11" borderId="1" xfId="0" applyNumberFormat="1" applyFont="1" applyFill="1" applyBorder="1"/>
    <xf numFmtId="164" fontId="15" fillId="11" borderId="16" xfId="0" applyNumberFormat="1" applyFont="1" applyFill="1" applyBorder="1"/>
    <xf numFmtId="3" fontId="23" fillId="11" borderId="32" xfId="57" applyNumberFormat="1" applyFont="1" applyFill="1" applyBorder="1"/>
    <xf numFmtId="3" fontId="62" fillId="11" borderId="32" xfId="57" applyNumberFormat="1" applyFont="1" applyFill="1" applyBorder="1"/>
    <xf numFmtId="164" fontId="15" fillId="11" borderId="1" xfId="0" applyNumberFormat="1" applyFont="1" applyFill="1" applyBorder="1"/>
    <xf numFmtId="164" fontId="15" fillId="11" borderId="65" xfId="0" applyNumberFormat="1" applyFont="1" applyFill="1" applyBorder="1"/>
    <xf numFmtId="3" fontId="15" fillId="50" borderId="1" xfId="0" applyNumberFormat="1" applyFont="1" applyFill="1" applyBorder="1"/>
    <xf numFmtId="3" fontId="15" fillId="50" borderId="65" xfId="0" applyNumberFormat="1" applyFont="1" applyFill="1" applyBorder="1"/>
    <xf numFmtId="3" fontId="15" fillId="50" borderId="16" xfId="0" applyNumberFormat="1" applyFont="1" applyFill="1" applyBorder="1"/>
    <xf numFmtId="164" fontId="15" fillId="50" borderId="16" xfId="0" applyNumberFormat="1" applyFont="1" applyFill="1" applyBorder="1"/>
    <xf numFmtId="3" fontId="15" fillId="51" borderId="1" xfId="0" applyNumberFormat="1" applyFont="1" applyFill="1" applyBorder="1"/>
    <xf numFmtId="3" fontId="15" fillId="51" borderId="65" xfId="0" applyNumberFormat="1" applyFont="1" applyFill="1" applyBorder="1"/>
    <xf numFmtId="3" fontId="15" fillId="51" borderId="16" xfId="0" applyNumberFormat="1" applyFont="1" applyFill="1" applyBorder="1"/>
    <xf numFmtId="164" fontId="15" fillId="51" borderId="16" xfId="0" applyNumberFormat="1" applyFont="1" applyFill="1" applyBorder="1"/>
    <xf numFmtId="0" fontId="74" fillId="0" borderId="16" xfId="0" applyFont="1" applyFill="1" applyBorder="1"/>
    <xf numFmtId="3" fontId="23" fillId="0" borderId="16" xfId="0" applyNumberFormat="1" applyFont="1" applyFill="1" applyBorder="1"/>
    <xf numFmtId="164" fontId="23" fillId="0" borderId="16" xfId="0" applyNumberFormat="1" applyFont="1" applyFill="1" applyBorder="1"/>
    <xf numFmtId="3" fontId="15" fillId="0" borderId="65" xfId="0" applyNumberFormat="1" applyFont="1" applyFill="1" applyBorder="1"/>
    <xf numFmtId="3" fontId="74" fillId="0" borderId="16" xfId="0" applyNumberFormat="1" applyFont="1" applyFill="1" applyBorder="1"/>
    <xf numFmtId="3" fontId="23" fillId="50" borderId="3" xfId="0" applyNumberFormat="1" applyFont="1" applyFill="1" applyBorder="1" applyAlignment="1">
      <alignment vertical="center"/>
    </xf>
    <xf numFmtId="17" fontId="23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3" fillId="0" borderId="19" xfId="0" applyNumberFormat="1" applyFont="1" applyBorder="1"/>
    <xf numFmtId="3" fontId="23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30" fillId="0" borderId="12" xfId="0" applyFont="1" applyBorder="1" applyAlignment="1">
      <alignment horizontal="center" vertical="center" wrapText="1"/>
    </xf>
    <xf numFmtId="3" fontId="23" fillId="0" borderId="67" xfId="0" applyNumberFormat="1" applyFont="1" applyBorder="1" applyAlignment="1">
      <alignment vertical="center"/>
    </xf>
    <xf numFmtId="3" fontId="23" fillId="0" borderId="6" xfId="0" applyNumberFormat="1" applyFont="1" applyBorder="1" applyAlignment="1">
      <alignment vertical="center"/>
    </xf>
    <xf numFmtId="3" fontId="23" fillId="9" borderId="43" xfId="0" applyNumberFormat="1" applyFont="1" applyFill="1" applyBorder="1" applyAlignment="1">
      <alignment vertical="center"/>
    </xf>
    <xf numFmtId="3" fontId="23" fillId="0" borderId="6" xfId="0" applyNumberFormat="1" applyFont="1" applyFill="1" applyBorder="1" applyAlignment="1">
      <alignment vertical="center"/>
    </xf>
    <xf numFmtId="3" fontId="23" fillId="11" borderId="6" xfId="0" applyNumberFormat="1" applyFont="1" applyFill="1" applyBorder="1" applyAlignment="1">
      <alignment vertical="center"/>
    </xf>
    <xf numFmtId="3" fontId="23" fillId="0" borderId="67" xfId="0" applyNumberFormat="1" applyFont="1" applyFill="1" applyBorder="1" applyAlignment="1">
      <alignment vertical="center"/>
    </xf>
    <xf numFmtId="3" fontId="23" fillId="14" borderId="6" xfId="0" applyNumberFormat="1" applyFont="1" applyFill="1" applyBorder="1" applyAlignment="1">
      <alignment vertical="center"/>
    </xf>
    <xf numFmtId="3" fontId="23" fillId="14" borderId="43" xfId="0" applyNumberFormat="1" applyFont="1" applyFill="1" applyBorder="1" applyAlignment="1">
      <alignment vertical="center"/>
    </xf>
    <xf numFmtId="3" fontId="23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3" fillId="0" borderId="19" xfId="0" applyNumberFormat="1" applyFont="1" applyFill="1" applyBorder="1" applyAlignment="1">
      <alignment vertical="center"/>
    </xf>
    <xf numFmtId="3" fontId="23" fillId="14" borderId="2" xfId="0" applyNumberFormat="1" applyFont="1" applyFill="1" applyBorder="1" applyAlignment="1">
      <alignment vertical="center"/>
    </xf>
    <xf numFmtId="3" fontId="23" fillId="14" borderId="17" xfId="0" applyNumberFormat="1" applyFont="1" applyFill="1" applyBorder="1" applyAlignment="1">
      <alignment vertical="center"/>
    </xf>
    <xf numFmtId="3" fontId="23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17" fontId="23" fillId="10" borderId="19" xfId="0" applyNumberFormat="1" applyFont="1" applyFill="1" applyBorder="1" applyAlignment="1">
      <alignment vertical="center"/>
    </xf>
    <xf numFmtId="3" fontId="15" fillId="10" borderId="20" xfId="0" applyNumberFormat="1" applyFont="1" applyFill="1" applyBorder="1" applyAlignment="1"/>
    <xf numFmtId="165" fontId="15" fillId="10" borderId="20" xfId="0" applyNumberFormat="1" applyFont="1" applyFill="1" applyBorder="1" applyAlignment="1">
      <alignment vertical="center" wrapText="1"/>
    </xf>
    <xf numFmtId="0" fontId="15" fillId="10" borderId="20" xfId="0" applyFont="1" applyFill="1" applyBorder="1"/>
    <xf numFmtId="0" fontId="23" fillId="10" borderId="20" xfId="0" applyNumberFormat="1" applyFont="1" applyFill="1" applyBorder="1" applyAlignment="1">
      <alignment vertical="center"/>
    </xf>
    <xf numFmtId="165" fontId="15" fillId="10" borderId="21" xfId="0" applyNumberFormat="1" applyFont="1" applyFill="1" applyBorder="1" applyAlignment="1">
      <alignment vertical="center" wrapText="1"/>
    </xf>
    <xf numFmtId="165" fontId="15" fillId="12" borderId="4" xfId="0" applyNumberFormat="1" applyFont="1" applyFill="1" applyBorder="1" applyAlignment="1"/>
    <xf numFmtId="17" fontId="23" fillId="0" borderId="15" xfId="0" applyNumberFormat="1" applyFont="1" applyFill="1" applyBorder="1" applyAlignment="1">
      <alignment vertical="center"/>
    </xf>
    <xf numFmtId="3" fontId="15" fillId="0" borderId="16" xfId="0" applyNumberFormat="1" applyFont="1" applyFill="1" applyBorder="1" applyAlignment="1"/>
    <xf numFmtId="165" fontId="15" fillId="0" borderId="16" xfId="0" applyNumberFormat="1" applyFont="1" applyFill="1" applyBorder="1" applyAlignment="1"/>
    <xf numFmtId="165" fontId="15" fillId="0" borderId="34" xfId="0" applyNumberFormat="1" applyFont="1" applyFill="1" applyBorder="1" applyAlignment="1"/>
    <xf numFmtId="3" fontId="23" fillId="0" borderId="20" xfId="0" applyNumberFormat="1" applyFont="1" applyFill="1" applyBorder="1" applyAlignment="1"/>
    <xf numFmtId="165" fontId="23" fillId="0" borderId="20" xfId="0" applyNumberFormat="1" applyFont="1" applyFill="1" applyBorder="1" applyAlignment="1"/>
    <xf numFmtId="165" fontId="23" fillId="0" borderId="21" xfId="0" applyNumberFormat="1" applyFont="1" applyFill="1" applyBorder="1" applyAlignment="1"/>
    <xf numFmtId="3" fontId="23" fillId="0" borderId="16" xfId="66" applyNumberFormat="1" applyFont="1" applyFill="1" applyBorder="1" applyProtection="1">
      <protection locked="0"/>
    </xf>
    <xf numFmtId="0" fontId="15" fillId="0" borderId="16" xfId="0" applyFont="1" applyFill="1" applyBorder="1"/>
    <xf numFmtId="0" fontId="23" fillId="0" borderId="16" xfId="0" applyNumberFormat="1" applyFont="1" applyFill="1" applyBorder="1" applyAlignment="1">
      <alignment vertical="center"/>
    </xf>
    <xf numFmtId="165" fontId="23" fillId="0" borderId="16" xfId="66" applyNumberFormat="1" applyFont="1" applyFill="1" applyBorder="1" applyProtection="1">
      <protection locked="0"/>
    </xf>
    <xf numFmtId="165" fontId="23" fillId="0" borderId="34" xfId="66" applyNumberFormat="1" applyFont="1" applyFill="1" applyBorder="1" applyProtection="1">
      <protection locked="0"/>
    </xf>
    <xf numFmtId="1" fontId="15" fillId="0" borderId="16" xfId="0" applyNumberFormat="1" applyFont="1" applyFill="1" applyBorder="1" applyAlignment="1">
      <alignment vertical="center" wrapText="1"/>
    </xf>
    <xf numFmtId="165" fontId="15" fillId="15" borderId="10" xfId="0" applyNumberFormat="1" applyFont="1" applyFill="1" applyBorder="1" applyAlignment="1">
      <alignment vertical="center" wrapText="1"/>
    </xf>
    <xf numFmtId="165" fontId="15" fillId="15" borderId="8" xfId="0" applyNumberFormat="1" applyFont="1" applyFill="1" applyBorder="1" applyAlignment="1">
      <alignment vertical="center" wrapText="1"/>
    </xf>
    <xf numFmtId="165" fontId="15" fillId="0" borderId="16" xfId="0" applyNumberFormat="1" applyFont="1" applyFill="1" applyBorder="1" applyAlignment="1">
      <alignment vertical="center" wrapText="1"/>
    </xf>
    <xf numFmtId="0" fontId="15" fillId="0" borderId="16" xfId="0" applyFont="1" applyBorder="1"/>
    <xf numFmtId="3" fontId="23" fillId="0" borderId="16" xfId="0" applyNumberFormat="1" applyFont="1" applyFill="1" applyBorder="1" applyAlignment="1">
      <alignment vertical="center"/>
    </xf>
    <xf numFmtId="3" fontId="15" fillId="0" borderId="16" xfId="0" applyNumberFormat="1" applyFont="1" applyFill="1" applyBorder="1" applyAlignment="1">
      <alignment vertical="center" wrapText="1"/>
    </xf>
    <xf numFmtId="165" fontId="15" fillId="0" borderId="34" xfId="0" applyNumberFormat="1" applyFont="1" applyFill="1" applyBorder="1" applyAlignment="1">
      <alignment vertical="center" wrapText="1"/>
    </xf>
    <xf numFmtId="3" fontId="15" fillId="0" borderId="16" xfId="0" applyNumberFormat="1" applyFont="1" applyBorder="1" applyAlignment="1"/>
    <xf numFmtId="0" fontId="23" fillId="15" borderId="9" xfId="0" applyNumberFormat="1" applyFont="1" applyFill="1" applyBorder="1" applyAlignment="1">
      <alignment vertical="center"/>
    </xf>
    <xf numFmtId="3" fontId="23" fillId="10" borderId="20" xfId="0" applyNumberFormat="1" applyFont="1" applyFill="1" applyBorder="1" applyAlignment="1">
      <alignment vertical="center"/>
    </xf>
    <xf numFmtId="3" fontId="15" fillId="0" borderId="3" xfId="0" applyNumberFormat="1" applyFont="1" applyBorder="1"/>
    <xf numFmtId="3" fontId="23" fillId="12" borderId="3" xfId="0" applyNumberFormat="1" applyFont="1" applyFill="1" applyBorder="1" applyAlignment="1">
      <alignment vertical="center"/>
    </xf>
    <xf numFmtId="3" fontId="23" fillId="10" borderId="3" xfId="0" applyNumberFormat="1" applyFont="1" applyFill="1" applyBorder="1" applyAlignment="1">
      <alignment vertical="center"/>
    </xf>
    <xf numFmtId="3" fontId="15" fillId="10" borderId="20" xfId="0" applyNumberFormat="1" applyFont="1" applyFill="1" applyBorder="1" applyAlignment="1">
      <alignment vertical="center" wrapText="1"/>
    </xf>
    <xf numFmtId="3" fontId="15" fillId="12" borderId="3" xfId="0" applyNumberFormat="1" applyFont="1" applyFill="1" applyBorder="1" applyAlignment="1">
      <alignment vertical="center" wrapText="1"/>
    </xf>
    <xf numFmtId="3" fontId="15" fillId="10" borderId="3" xfId="0" applyNumberFormat="1" applyFont="1" applyFill="1" applyBorder="1" applyAlignment="1">
      <alignment vertical="center" wrapText="1"/>
    </xf>
    <xf numFmtId="3" fontId="21" fillId="0" borderId="19" xfId="0" applyNumberFormat="1" applyFont="1" applyBorder="1"/>
    <xf numFmtId="3" fontId="21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1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7" fillId="51" borderId="14" xfId="0" applyNumberFormat="1" applyFont="1" applyFill="1" applyBorder="1" applyAlignment="1">
      <alignment horizontal="center"/>
    </xf>
    <xf numFmtId="171" fontId="26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5" fillId="14" borderId="32" xfId="0" applyNumberFormat="1" applyFont="1" applyFill="1" applyBorder="1"/>
    <xf numFmtId="0" fontId="26" fillId="0" borderId="1" xfId="0" applyFont="1" applyBorder="1"/>
    <xf numFmtId="165" fontId="100" fillId="51" borderId="14" xfId="0" applyNumberFormat="1" applyFont="1" applyFill="1" applyBorder="1"/>
    <xf numFmtId="165" fontId="15" fillId="51" borderId="14" xfId="0" applyNumberFormat="1" applyFont="1" applyFill="1" applyBorder="1"/>
    <xf numFmtId="165" fontId="15" fillId="51" borderId="16" xfId="0" applyNumberFormat="1" applyFont="1" applyFill="1" applyBorder="1"/>
    <xf numFmtId="0" fontId="27" fillId="0" borderId="5" xfId="0" applyFont="1" applyBorder="1"/>
    <xf numFmtId="0" fontId="29" fillId="0" borderId="1" xfId="0" applyFont="1" applyBorder="1"/>
    <xf numFmtId="0" fontId="37" fillId="0" borderId="31" xfId="0" applyFont="1" applyBorder="1"/>
    <xf numFmtId="0" fontId="15" fillId="0" borderId="13" xfId="0" applyFont="1" applyBorder="1"/>
    <xf numFmtId="0" fontId="15" fillId="0" borderId="13" xfId="0" applyFont="1" applyFill="1" applyBorder="1"/>
    <xf numFmtId="0" fontId="51" fillId="0" borderId="13" xfId="0" applyFont="1" applyBorder="1"/>
    <xf numFmtId="0" fontId="23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7" fillId="0" borderId="6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5" fillId="0" borderId="31" xfId="0" applyNumberFormat="1" applyFont="1" applyFill="1" applyBorder="1"/>
    <xf numFmtId="164" fontId="15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5" fillId="0" borderId="3" xfId="0" applyFont="1" applyFill="1" applyBorder="1" applyAlignment="1" applyProtection="1">
      <alignment horizontal="left"/>
    </xf>
    <xf numFmtId="0" fontId="106" fillId="0" borderId="90" xfId="0" applyFont="1" applyFill="1" applyBorder="1" applyAlignment="1" applyProtection="1">
      <alignment horizontal="left"/>
    </xf>
    <xf numFmtId="3" fontId="21" fillId="0" borderId="91" xfId="0" applyNumberFormat="1" applyFont="1" applyBorder="1" applyAlignment="1">
      <alignment horizontal="left"/>
    </xf>
    <xf numFmtId="3" fontId="21" fillId="0" borderId="90" xfId="0" applyNumberFormat="1" applyFont="1" applyBorder="1" applyAlignment="1">
      <alignment horizontal="left"/>
    </xf>
    <xf numFmtId="3" fontId="21" fillId="0" borderId="92" xfId="0" applyNumberFormat="1" applyFont="1" applyBorder="1" applyAlignment="1">
      <alignment horizontal="left"/>
    </xf>
    <xf numFmtId="0" fontId="10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4" fillId="0" borderId="0" xfId="0" applyFont="1" applyFill="1" applyBorder="1"/>
    <xf numFmtId="0" fontId="104" fillId="0" borderId="14" xfId="0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8" fillId="0" borderId="0" xfId="67" applyNumberFormat="1" applyFont="1" applyFill="1" applyBorder="1" applyAlignment="1">
      <alignment horizontal="right"/>
    </xf>
    <xf numFmtId="164" fontId="15" fillId="0" borderId="16" xfId="0" applyNumberFormat="1" applyFont="1" applyBorder="1"/>
    <xf numFmtId="164" fontId="15" fillId="0" borderId="3" xfId="0" applyNumberFormat="1" applyFont="1" applyBorder="1"/>
    <xf numFmtId="174" fontId="26" fillId="0" borderId="0" xfId="0" applyNumberFormat="1" applyFont="1"/>
    <xf numFmtId="0" fontId="0" fillId="0" borderId="42" xfId="0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5" fillId="0" borderId="42" xfId="0" applyFont="1" applyBorder="1"/>
    <xf numFmtId="164" fontId="15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6" fillId="0" borderId="0" xfId="0" applyFont="1" applyBorder="1"/>
    <xf numFmtId="0" fontId="0" fillId="0" borderId="30" xfId="0" applyFill="1" applyBorder="1"/>
    <xf numFmtId="172" fontId="23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4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4" fillId="0" borderId="14" xfId="0" applyNumberFormat="1" applyFont="1" applyFill="1" applyBorder="1"/>
    <xf numFmtId="171" fontId="100" fillId="0" borderId="13" xfId="0" applyNumberFormat="1" applyFont="1" applyFill="1" applyBorder="1"/>
    <xf numFmtId="171" fontId="104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4" fillId="50" borderId="14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4" fillId="50" borderId="14" xfId="0" applyFont="1" applyFill="1" applyBorder="1"/>
    <xf numFmtId="0" fontId="28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8" fillId="0" borderId="60" xfId="67" applyNumberFormat="1" applyFont="1" applyFill="1" applyBorder="1" applyAlignment="1">
      <alignment horizontal="right"/>
    </xf>
    <xf numFmtId="164" fontId="26" fillId="0" borderId="0" xfId="0" applyNumberFormat="1" applyFont="1"/>
    <xf numFmtId="171" fontId="0" fillId="0" borderId="0" xfId="0" applyNumberFormat="1"/>
    <xf numFmtId="17" fontId="23" fillId="51" borderId="22" xfId="0" applyNumberFormat="1" applyFont="1" applyFill="1" applyBorder="1" applyAlignment="1">
      <alignment vertical="center"/>
    </xf>
    <xf numFmtId="171" fontId="98" fillId="51" borderId="5" xfId="67" applyNumberFormat="1" applyFont="1" applyFill="1" applyBorder="1" applyAlignment="1">
      <alignment horizontal="right"/>
    </xf>
    <xf numFmtId="171" fontId="98" fillId="51" borderId="3" xfId="67" applyNumberFormat="1" applyFont="1" applyFill="1" applyBorder="1" applyAlignment="1">
      <alignment horizontal="right"/>
    </xf>
    <xf numFmtId="174" fontId="98" fillId="51" borderId="16" xfId="67" applyNumberFormat="1" applyFont="1" applyFill="1" applyBorder="1" applyAlignment="1">
      <alignment horizontal="center"/>
    </xf>
    <xf numFmtId="171" fontId="98" fillId="51" borderId="6" xfId="67" applyNumberFormat="1" applyFont="1" applyFill="1" applyBorder="1" applyAlignment="1">
      <alignment horizontal="right"/>
    </xf>
    <xf numFmtId="174" fontId="98" fillId="51" borderId="3" xfId="67" applyNumberFormat="1" applyFont="1" applyFill="1" applyBorder="1" applyAlignment="1">
      <alignment horizontal="center"/>
    </xf>
    <xf numFmtId="175" fontId="98" fillId="51" borderId="8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center"/>
    </xf>
    <xf numFmtId="167" fontId="54" fillId="0" borderId="4" xfId="67" applyNumberFormat="1" applyFont="1" applyFill="1" applyBorder="1" applyAlignment="1">
      <alignment horizontal="center"/>
    </xf>
    <xf numFmtId="174" fontId="108" fillId="51" borderId="3" xfId="67" applyNumberFormat="1" applyFont="1" applyFill="1" applyBorder="1" applyAlignment="1">
      <alignment horizontal="center"/>
    </xf>
    <xf numFmtId="173" fontId="109" fillId="51" borderId="4" xfId="67" applyNumberFormat="1" applyFont="1" applyFill="1" applyBorder="1" applyAlignment="1">
      <alignment horizontal="center"/>
    </xf>
    <xf numFmtId="174" fontId="108" fillId="51" borderId="6" xfId="67" applyNumberFormat="1" applyFont="1" applyFill="1" applyBorder="1" applyAlignment="1">
      <alignment horizontal="center"/>
    </xf>
    <xf numFmtId="17" fontId="23" fillId="52" borderId="2" xfId="0" applyNumberFormat="1" applyFont="1" applyFill="1" applyBorder="1" applyAlignment="1">
      <alignment vertical="center"/>
    </xf>
    <xf numFmtId="3" fontId="15" fillId="52" borderId="3" xfId="0" applyNumberFormat="1" applyFont="1" applyFill="1" applyBorder="1" applyAlignment="1"/>
    <xf numFmtId="165" fontId="15" fillId="52" borderId="4" xfId="0" applyNumberFormat="1" applyFont="1" applyFill="1" applyBorder="1" applyAlignment="1"/>
    <xf numFmtId="0" fontId="0" fillId="51" borderId="0" xfId="0" applyFill="1"/>
    <xf numFmtId="165" fontId="100" fillId="51" borderId="16" xfId="0" applyNumberFormat="1" applyFont="1" applyFill="1" applyBorder="1"/>
    <xf numFmtId="171" fontId="100" fillId="51" borderId="14" xfId="0" applyNumberFormat="1" applyFont="1" applyFill="1" applyBorder="1"/>
    <xf numFmtId="174" fontId="100" fillId="51" borderId="14" xfId="0" applyNumberFormat="1" applyFont="1" applyFill="1" applyBorder="1" applyAlignment="1">
      <alignment horizontal="center"/>
    </xf>
    <xf numFmtId="171" fontId="104" fillId="51" borderId="13" xfId="0" applyNumberFormat="1" applyFont="1" applyFill="1" applyBorder="1"/>
    <xf numFmtId="171" fontId="104" fillId="51" borderId="14" xfId="0" applyNumberFormat="1" applyFont="1" applyFill="1" applyBorder="1"/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171" fontId="104" fillId="0" borderId="16" xfId="0" applyNumberFormat="1" applyFont="1" applyFill="1" applyBorder="1"/>
    <xf numFmtId="0" fontId="107" fillId="51" borderId="14" xfId="0" applyFont="1" applyFill="1" applyBorder="1" applyAlignment="1">
      <alignment horizontal="center"/>
    </xf>
    <xf numFmtId="17" fontId="100" fillId="51" borderId="14" xfId="0" applyNumberFormat="1" applyFont="1" applyFill="1" applyBorder="1" applyAlignment="1">
      <alignment horizontal="right" vertical="center"/>
    </xf>
    <xf numFmtId="171" fontId="100" fillId="51" borderId="14" xfId="0" applyNumberFormat="1" applyFont="1" applyFill="1" applyBorder="1" applyAlignment="1">
      <alignment horizontal="right"/>
    </xf>
    <xf numFmtId="171" fontId="100" fillId="51" borderId="13" xfId="0" applyNumberFormat="1" applyFont="1" applyFill="1" applyBorder="1" applyAlignment="1">
      <alignment horizontal="right"/>
    </xf>
    <xf numFmtId="174" fontId="108" fillId="0" borderId="6" xfId="67" applyNumberFormat="1" applyFont="1" applyFill="1" applyBorder="1" applyAlignment="1">
      <alignment horizontal="center"/>
    </xf>
    <xf numFmtId="174" fontId="108" fillId="0" borderId="3" xfId="67" applyNumberFormat="1" applyFont="1" applyFill="1" applyBorder="1" applyAlignment="1">
      <alignment horizontal="center"/>
    </xf>
    <xf numFmtId="173" fontId="109" fillId="0" borderId="4" xfId="67" applyNumberFormat="1" applyFont="1" applyFill="1" applyBorder="1" applyAlignment="1">
      <alignment horizontal="center"/>
    </xf>
    <xf numFmtId="164" fontId="15" fillId="52" borderId="3" xfId="0" applyNumberFormat="1" applyFont="1" applyFill="1" applyBorder="1"/>
    <xf numFmtId="164" fontId="15" fillId="53" borderId="3" xfId="0" applyNumberFormat="1" applyFont="1" applyFill="1" applyBorder="1"/>
    <xf numFmtId="165" fontId="15" fillId="53" borderId="4" xfId="0" applyNumberFormat="1" applyFont="1" applyFill="1" applyBorder="1" applyAlignment="1"/>
    <xf numFmtId="17" fontId="23" fillId="53" borderId="2" xfId="0" applyNumberFormat="1" applyFont="1" applyFill="1" applyBorder="1" applyAlignment="1">
      <alignment vertical="center"/>
    </xf>
    <xf numFmtId="3" fontId="15" fillId="53" borderId="3" xfId="0" applyNumberFormat="1" applyFont="1" applyFill="1" applyBorder="1" applyAlignment="1"/>
    <xf numFmtId="3" fontId="15" fillId="53" borderId="18" xfId="0" applyNumberFormat="1" applyFont="1" applyFill="1" applyBorder="1" applyAlignment="1"/>
    <xf numFmtId="17" fontId="100" fillId="0" borderId="14" xfId="0" applyNumberFormat="1" applyFont="1" applyFill="1" applyBorder="1" applyAlignment="1">
      <alignment horizontal="right" vertical="center"/>
    </xf>
    <xf numFmtId="171" fontId="100" fillId="0" borderId="13" xfId="0" applyNumberFormat="1" applyFont="1" applyFill="1" applyBorder="1" applyAlignment="1">
      <alignment horizontal="right"/>
    </xf>
    <xf numFmtId="0" fontId="107" fillId="0" borderId="14" xfId="0" applyFont="1" applyFill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52" applyFont="1" applyBorder="1" applyAlignment="1">
      <alignment wrapText="1"/>
    </xf>
    <xf numFmtId="0" fontId="44" fillId="0" borderId="32" xfId="52" applyFont="1" applyBorder="1" applyAlignment="1">
      <alignment wrapText="1"/>
    </xf>
    <xf numFmtId="0" fontId="44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5" fillId="0" borderId="3" xfId="0" applyNumberFormat="1" applyFont="1" applyFill="1" applyBorder="1"/>
    <xf numFmtId="3" fontId="15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0" fillId="0" borderId="0" xfId="81"/>
    <xf numFmtId="3" fontId="98" fillId="0" borderId="50" xfId="0" applyNumberFormat="1" applyFont="1" applyBorder="1"/>
    <xf numFmtId="3" fontId="98" fillId="0" borderId="51" xfId="0" applyNumberFormat="1" applyFont="1" applyBorder="1"/>
    <xf numFmtId="176" fontId="1" fillId="0" borderId="43" xfId="0" applyNumberFormat="1" applyFont="1" applyFill="1" applyBorder="1" applyAlignment="1" applyProtection="1">
      <alignment horizontal="right"/>
    </xf>
    <xf numFmtId="0" fontId="17" fillId="0" borderId="3" xfId="0" applyFont="1" applyBorder="1" applyAlignment="1">
      <alignment horizontal="center" vertical="center" wrapText="1"/>
    </xf>
    <xf numFmtId="0" fontId="26" fillId="0" borderId="42" xfId="0" applyFont="1" applyBorder="1"/>
    <xf numFmtId="171" fontId="100" fillId="0" borderId="30" xfId="0" applyNumberFormat="1" applyFont="1" applyFill="1" applyBorder="1"/>
    <xf numFmtId="171" fontId="100" fillId="0" borderId="65" xfId="0" applyNumberFormat="1" applyFont="1" applyFill="1" applyBorder="1"/>
    <xf numFmtId="0" fontId="104" fillId="0" borderId="65" xfId="0" applyFont="1" applyFill="1" applyBorder="1"/>
    <xf numFmtId="0" fontId="104" fillId="0" borderId="16" xfId="0" applyFont="1" applyFill="1" applyBorder="1"/>
    <xf numFmtId="0" fontId="40" fillId="0" borderId="0" xfId="0" applyFont="1" applyAlignment="1">
      <alignment horizontal="center"/>
    </xf>
    <xf numFmtId="0" fontId="40" fillId="0" borderId="1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7" fontId="27" fillId="0" borderId="6" xfId="0" applyNumberFormat="1" applyFont="1" applyFill="1" applyBorder="1" applyAlignment="1">
      <alignment horizontal="center" vertical="center"/>
    </xf>
    <xf numFmtId="17" fontId="27" fillId="0" borderId="60" xfId="0" applyNumberFormat="1" applyFont="1" applyFill="1" applyBorder="1" applyAlignment="1">
      <alignment horizontal="center" vertical="center"/>
    </xf>
    <xf numFmtId="17" fontId="27" fillId="0" borderId="5" xfId="0" applyNumberFormat="1" applyFont="1" applyFill="1" applyBorder="1" applyAlignment="1">
      <alignment horizontal="center" vertical="center"/>
    </xf>
    <xf numFmtId="17" fontId="27" fillId="51" borderId="6" xfId="0" applyNumberFormat="1" applyFont="1" applyFill="1" applyBorder="1" applyAlignment="1">
      <alignment horizontal="center" vertical="center"/>
    </xf>
    <xf numFmtId="17" fontId="27" fillId="51" borderId="60" xfId="0" applyNumberFormat="1" applyFont="1" applyFill="1" applyBorder="1" applyAlignment="1">
      <alignment horizontal="center" vertical="center"/>
    </xf>
    <xf numFmtId="17" fontId="27" fillId="51" borderId="5" xfId="0" applyNumberFormat="1" applyFont="1" applyFill="1" applyBorder="1" applyAlignment="1">
      <alignment horizontal="center" vertical="center"/>
    </xf>
    <xf numFmtId="17" fontId="27" fillId="47" borderId="60" xfId="0" applyNumberFormat="1" applyFont="1" applyFill="1" applyBorder="1" applyAlignment="1">
      <alignment horizontal="center" vertical="center"/>
    </xf>
    <xf numFmtId="17" fontId="27" fillId="50" borderId="6" xfId="0" applyNumberFormat="1" applyFont="1" applyFill="1" applyBorder="1" applyAlignment="1">
      <alignment horizontal="center" vertical="center"/>
    </xf>
    <xf numFmtId="17" fontId="27" fillId="50" borderId="60" xfId="0" applyNumberFormat="1" applyFont="1" applyFill="1" applyBorder="1" applyAlignment="1">
      <alignment horizontal="center" vertical="center"/>
    </xf>
    <xf numFmtId="17" fontId="27" fillId="50" borderId="5" xfId="0" applyNumberFormat="1" applyFont="1" applyFill="1" applyBorder="1" applyAlignment="1">
      <alignment horizontal="center" vertical="center"/>
    </xf>
    <xf numFmtId="17" fontId="27" fillId="47" borderId="6" xfId="0" applyNumberFormat="1" applyFont="1" applyFill="1" applyBorder="1" applyAlignment="1">
      <alignment horizontal="center" vertical="center"/>
    </xf>
    <xf numFmtId="17" fontId="27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8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3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7" fillId="0" borderId="3" xfId="0" applyFont="1" applyBorder="1"/>
    <xf numFmtId="0" fontId="27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67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43" fillId="0" borderId="0" xfId="0" applyFont="1" applyBorder="1" applyAlignment="1">
      <alignment horizontal="left" vertical="center" wrapText="1"/>
    </xf>
    <xf numFmtId="0" fontId="17" fillId="0" borderId="71" xfId="0" applyFont="1" applyFill="1" applyBorder="1" applyAlignment="1">
      <alignment horizontal="center"/>
    </xf>
    <xf numFmtId="0" fontId="17" fillId="0" borderId="52" xfId="0" applyFont="1" applyFill="1" applyBorder="1" applyAlignment="1">
      <alignment horizontal="center"/>
    </xf>
    <xf numFmtId="0" fontId="17" fillId="0" borderId="57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textRotation="90" wrapText="1"/>
    </xf>
    <xf numFmtId="0" fontId="15" fillId="0" borderId="28" xfId="0" applyFont="1" applyFill="1" applyBorder="1" applyAlignment="1">
      <alignment horizontal="center" vertical="center" textRotation="90" wrapText="1"/>
    </xf>
    <xf numFmtId="0" fontId="15" fillId="0" borderId="15" xfId="0" applyFont="1" applyFill="1" applyBorder="1" applyAlignment="1">
      <alignment horizontal="center" vertical="center" textRotation="90" wrapText="1"/>
    </xf>
    <xf numFmtId="0" fontId="19" fillId="0" borderId="68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7" fillId="0" borderId="3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1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7" fillId="0" borderId="71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35" xfId="0" applyFont="1" applyBorder="1" applyAlignment="1">
      <alignment horizontal="center" wrapText="1"/>
    </xf>
    <xf numFmtId="0" fontId="17" fillId="0" borderId="44" xfId="0" applyFont="1" applyBorder="1" applyAlignment="1">
      <alignment horizontal="center" wrapText="1"/>
    </xf>
    <xf numFmtId="0" fontId="17" fillId="0" borderId="59" xfId="0" applyFont="1" applyBorder="1" applyAlignment="1">
      <alignment horizontal="center" wrapText="1"/>
    </xf>
    <xf numFmtId="0" fontId="1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1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21" fillId="0" borderId="0" xfId="0" applyFont="1" applyFill="1" applyBorder="1" applyAlignment="1">
      <alignment horizontal="left" wrapText="1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/>
    </xf>
    <xf numFmtId="0" fontId="17" fillId="0" borderId="38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1" fillId="0" borderId="52" xfId="0" applyFont="1" applyBorder="1" applyAlignment="1">
      <alignment horizontal="center"/>
    </xf>
    <xf numFmtId="0" fontId="31" fillId="0" borderId="71" xfId="0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17" fillId="0" borderId="22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58" xfId="0" applyFont="1" applyBorder="1" applyAlignment="1">
      <alignment horizontal="left" vertical="center" wrapText="1"/>
    </xf>
    <xf numFmtId="0" fontId="17" fillId="0" borderId="93" xfId="0" applyFont="1" applyBorder="1" applyAlignment="1">
      <alignment horizontal="left" vertical="center" wrapText="1"/>
    </xf>
    <xf numFmtId="0" fontId="17" fillId="0" borderId="94" xfId="0" applyFont="1" applyBorder="1" applyAlignment="1">
      <alignment horizontal="left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wrapText="1"/>
    </xf>
    <xf numFmtId="0" fontId="17" fillId="0" borderId="60" xfId="0" applyFont="1" applyBorder="1" applyAlignment="1">
      <alignment horizontal="left" wrapText="1"/>
    </xf>
    <xf numFmtId="0" fontId="17" fillId="0" borderId="58" xfId="0" applyFont="1" applyBorder="1" applyAlignment="1">
      <alignment horizontal="left" wrapText="1"/>
    </xf>
    <xf numFmtId="0" fontId="20" fillId="0" borderId="22" xfId="0" applyFont="1" applyBorder="1" applyAlignment="1">
      <alignment horizontal="left" wrapText="1"/>
    </xf>
    <xf numFmtId="0" fontId="20" fillId="0" borderId="60" xfId="0" applyFont="1" applyBorder="1" applyAlignment="1">
      <alignment horizontal="left" wrapText="1"/>
    </xf>
    <xf numFmtId="0" fontId="20" fillId="0" borderId="58" xfId="0" applyFont="1" applyBorder="1" applyAlignment="1">
      <alignment horizontal="left" wrapText="1"/>
    </xf>
    <xf numFmtId="0" fontId="17" fillId="0" borderId="22" xfId="0" applyFont="1" applyBorder="1" applyAlignment="1">
      <alignment horizontal="center" wrapText="1"/>
    </xf>
    <xf numFmtId="0" fontId="17" fillId="0" borderId="60" xfId="0" applyFont="1" applyBorder="1" applyAlignment="1">
      <alignment horizontal="center" wrapText="1"/>
    </xf>
    <xf numFmtId="0" fontId="17" fillId="0" borderId="22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20" fillId="0" borderId="22" xfId="0" applyFont="1" applyBorder="1" applyAlignment="1">
      <alignment horizontal="center" wrapText="1"/>
    </xf>
    <xf numFmtId="0" fontId="20" fillId="0" borderId="60" xfId="0" applyFont="1" applyBorder="1" applyAlignment="1">
      <alignment horizont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9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2" fillId="0" borderId="75" xfId="55" applyFont="1" applyFill="1" applyBorder="1" applyAlignment="1">
      <alignment horizontal="center" vertical="center" wrapText="1"/>
    </xf>
    <xf numFmtId="0" fontId="96" fillId="0" borderId="0" xfId="0" applyFont="1" applyAlignment="1">
      <alignment horizontal="left" wrapText="1"/>
    </xf>
    <xf numFmtId="0" fontId="111" fillId="0" borderId="3" xfId="0" applyFont="1" applyFill="1" applyBorder="1" applyAlignment="1" applyProtection="1">
      <alignment horizontal="right" vertical="center"/>
    </xf>
    <xf numFmtId="3" fontId="15" fillId="0" borderId="20" xfId="0" applyNumberFormat="1" applyFont="1" applyBorder="1"/>
    <xf numFmtId="166" fontId="99" fillId="0" borderId="21" xfId="69" applyNumberFormat="1" applyFont="1" applyBorder="1"/>
    <xf numFmtId="0" fontId="0" fillId="0" borderId="0" xfId="0" applyFont="1"/>
    <xf numFmtId="3" fontId="15" fillId="0" borderId="20" xfId="0" applyNumberFormat="1" applyFont="1" applyFill="1" applyBorder="1"/>
    <xf numFmtId="3" fontId="15" fillId="0" borderId="2" xfId="0" applyNumberFormat="1" applyFont="1" applyBorder="1"/>
    <xf numFmtId="166" fontId="99" fillId="0" borderId="34" xfId="69" applyNumberFormat="1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6" fontId="99" fillId="0" borderId="40" xfId="69" applyNumberFormat="1" applyFont="1" applyBorder="1"/>
    <xf numFmtId="164" fontId="99" fillId="0" borderId="40" xfId="70" applyNumberFormat="1" applyFont="1" applyBorder="1"/>
    <xf numFmtId="164" fontId="99" fillId="0" borderId="29" xfId="0" applyNumberFormat="1" applyFont="1" applyBorder="1"/>
    <xf numFmtId="0" fontId="111" fillId="0" borderId="18" xfId="0" applyFont="1" applyFill="1" applyBorder="1" applyAlignment="1" applyProtection="1">
      <alignment horizontal="right" vertical="center"/>
    </xf>
    <xf numFmtId="0" fontId="21" fillId="0" borderId="45" xfId="0" applyFont="1" applyBorder="1"/>
    <xf numFmtId="164" fontId="99" fillId="0" borderId="21" xfId="0" applyNumberFormat="1" applyFont="1" applyBorder="1"/>
    <xf numFmtId="164" fontId="99" fillId="0" borderId="4" xfId="70" applyNumberFormat="1" applyFont="1" applyBorder="1"/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CC"/>
      <color rgb="FFFF99FF"/>
      <color rgb="FF9999FF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tabSelected="1" topLeftCell="A4" workbookViewId="0">
      <selection activeCell="A16" sqref="A16"/>
    </sheetView>
  </sheetViews>
  <sheetFormatPr defaultRowHeight="14.25"/>
  <sheetData>
    <row r="1" spans="1:1" s="544" customFormat="1">
      <c r="A1" s="1097" t="s">
        <v>266</v>
      </c>
    </row>
    <row r="2" spans="1:1">
      <c r="A2" s="1098" t="s">
        <v>255</v>
      </c>
    </row>
    <row r="3" spans="1:1">
      <c r="A3" s="1098" t="s">
        <v>256</v>
      </c>
    </row>
    <row r="4" spans="1:1">
      <c r="A4" s="1098" t="s">
        <v>36</v>
      </c>
    </row>
    <row r="5" spans="1:1">
      <c r="A5" s="1098" t="s">
        <v>247</v>
      </c>
    </row>
    <row r="6" spans="1:1">
      <c r="A6" s="1098" t="s">
        <v>270</v>
      </c>
    </row>
    <row r="7" spans="1:1">
      <c r="A7" s="1098" t="s">
        <v>272</v>
      </c>
    </row>
    <row r="8" spans="1:1">
      <c r="A8" s="1098" t="s">
        <v>271</v>
      </c>
    </row>
    <row r="9" spans="1:1">
      <c r="A9" s="1098" t="s">
        <v>273</v>
      </c>
    </row>
    <row r="10" spans="1:1">
      <c r="A10" s="1098" t="s">
        <v>274</v>
      </c>
    </row>
    <row r="11" spans="1:1">
      <c r="A11" s="1098" t="s">
        <v>137</v>
      </c>
    </row>
    <row r="12" spans="1:1">
      <c r="A12" s="1098" t="s">
        <v>138</v>
      </c>
    </row>
    <row r="13" spans="1:1">
      <c r="A13" s="1098" t="s">
        <v>139</v>
      </c>
    </row>
    <row r="14" spans="1:1">
      <c r="A14" s="1098" t="s">
        <v>136</v>
      </c>
    </row>
    <row r="15" spans="1:1">
      <c r="A15" s="1098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16"/>
  <sheetViews>
    <sheetView zoomScale="90" zoomScaleNormal="90" workbookViewId="0">
      <pane ySplit="8" topLeftCell="A102" activePane="bottomLeft" state="frozen"/>
      <selection pane="bottomLeft" activeCell="Q117" sqref="Q117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275</v>
      </c>
      <c r="C2" s="73"/>
      <c r="D2" s="73"/>
      <c r="E2" s="73"/>
      <c r="F2" s="1042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201"/>
      <c r="C4" s="1205" t="s">
        <v>101</v>
      </c>
      <c r="D4" s="1206"/>
      <c r="E4" s="1206"/>
      <c r="F4" s="1206"/>
      <c r="G4" s="1206"/>
      <c r="H4" s="1206"/>
      <c r="I4" s="1206"/>
      <c r="J4" s="1207"/>
      <c r="K4" s="1205" t="s">
        <v>104</v>
      </c>
      <c r="L4" s="1206"/>
      <c r="M4" s="1206"/>
      <c r="N4" s="1206"/>
      <c r="O4" s="1206"/>
      <c r="P4" s="1206"/>
      <c r="Q4" s="1206"/>
      <c r="R4" s="1208"/>
    </row>
    <row r="5" spans="2:18" ht="14.25" customHeight="1">
      <c r="B5" s="1202"/>
      <c r="C5" s="1218" t="s">
        <v>99</v>
      </c>
      <c r="D5" s="1219"/>
      <c r="E5" s="1219"/>
      <c r="F5" s="1220"/>
      <c r="G5" s="1224" t="s">
        <v>100</v>
      </c>
      <c r="H5" s="1219"/>
      <c r="I5" s="1219"/>
      <c r="J5" s="1219"/>
      <c r="K5" s="1209" t="s">
        <v>103</v>
      </c>
      <c r="L5" s="1210"/>
      <c r="M5" s="1210"/>
      <c r="N5" s="1210"/>
      <c r="O5" s="1210"/>
      <c r="P5" s="1210"/>
      <c r="Q5" s="1210"/>
      <c r="R5" s="1211"/>
    </row>
    <row r="6" spans="2:18" ht="14.25" customHeight="1">
      <c r="B6" s="1202"/>
      <c r="C6" s="1221"/>
      <c r="D6" s="1222"/>
      <c r="E6" s="1222"/>
      <c r="F6" s="1223"/>
      <c r="G6" s="1225"/>
      <c r="H6" s="1222"/>
      <c r="I6" s="1222"/>
      <c r="J6" s="1222"/>
      <c r="K6" s="1226" t="s">
        <v>46</v>
      </c>
      <c r="L6" s="1214"/>
      <c r="M6" s="1214"/>
      <c r="N6" s="1215"/>
      <c r="O6" s="1227" t="s">
        <v>102</v>
      </c>
      <c r="P6" s="1214"/>
      <c r="Q6" s="1214"/>
      <c r="R6" s="1217"/>
    </row>
    <row r="7" spans="2:18" s="15" customFormat="1" ht="14.25" customHeight="1">
      <c r="B7" s="1203"/>
      <c r="C7" s="1212" t="s">
        <v>4</v>
      </c>
      <c r="D7" s="1214" t="s">
        <v>5</v>
      </c>
      <c r="E7" s="1214"/>
      <c r="F7" s="1215"/>
      <c r="G7" s="1194" t="s">
        <v>4</v>
      </c>
      <c r="H7" s="1214" t="s">
        <v>5</v>
      </c>
      <c r="I7" s="1214"/>
      <c r="J7" s="1214"/>
      <c r="K7" s="1212" t="s">
        <v>4</v>
      </c>
      <c r="L7" s="1214" t="s">
        <v>5</v>
      </c>
      <c r="M7" s="1214"/>
      <c r="N7" s="1215"/>
      <c r="O7" s="1194" t="s">
        <v>4</v>
      </c>
      <c r="P7" s="1214" t="s">
        <v>5</v>
      </c>
      <c r="Q7" s="1214"/>
      <c r="R7" s="1217"/>
    </row>
    <row r="8" spans="2:18" ht="30.75" thickBot="1">
      <c r="B8" s="1204"/>
      <c r="C8" s="1213"/>
      <c r="D8" s="91" t="s">
        <v>39</v>
      </c>
      <c r="E8" s="89" t="s">
        <v>117</v>
      </c>
      <c r="F8" s="90" t="s">
        <v>118</v>
      </c>
      <c r="G8" s="1216"/>
      <c r="H8" s="91" t="s">
        <v>39</v>
      </c>
      <c r="I8" s="89" t="s">
        <v>117</v>
      </c>
      <c r="J8" s="885" t="s">
        <v>118</v>
      </c>
      <c r="K8" s="1213"/>
      <c r="L8" s="91" t="s">
        <v>39</v>
      </c>
      <c r="M8" s="89" t="s">
        <v>117</v>
      </c>
      <c r="N8" s="90" t="s">
        <v>118</v>
      </c>
      <c r="O8" s="1216"/>
      <c r="P8" s="91" t="s">
        <v>39</v>
      </c>
      <c r="Q8" s="89" t="s">
        <v>117</v>
      </c>
      <c r="R8" s="92" t="s">
        <v>118</v>
      </c>
    </row>
    <row r="9" spans="2:18">
      <c r="B9" s="429">
        <v>40391</v>
      </c>
      <c r="C9" s="881">
        <v>233004</v>
      </c>
      <c r="D9" s="882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6">
        <v>2073</v>
      </c>
      <c r="K9" s="432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7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3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7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3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7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3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8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6">
        <v>8167</v>
      </c>
    </row>
    <row r="14" spans="2:18">
      <c r="B14" s="306">
        <v>40544</v>
      </c>
      <c r="C14" s="304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6">
        <v>1609</v>
      </c>
      <c r="K14" s="432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7">
        <v>40575</v>
      </c>
      <c r="C15" s="305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7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3">
        <v>8655</v>
      </c>
    </row>
    <row r="16" spans="2:18">
      <c r="B16" s="307">
        <v>40603</v>
      </c>
      <c r="C16" s="305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7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3">
        <v>8558</v>
      </c>
    </row>
    <row r="17" spans="1:95">
      <c r="B17" s="307">
        <v>40634</v>
      </c>
      <c r="C17" s="305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7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3">
        <v>8173</v>
      </c>
    </row>
    <row r="18" spans="1:95">
      <c r="B18" s="307">
        <v>40664</v>
      </c>
      <c r="C18" s="305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7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3">
        <v>7928</v>
      </c>
    </row>
    <row r="19" spans="1:95">
      <c r="B19" s="307">
        <v>40695</v>
      </c>
      <c r="C19" s="305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7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3">
        <v>7677</v>
      </c>
    </row>
    <row r="20" spans="1:95">
      <c r="B20" s="307">
        <v>40725</v>
      </c>
      <c r="C20" s="305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7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3">
        <v>7534</v>
      </c>
    </row>
    <row r="21" spans="1:95">
      <c r="B21" s="307">
        <v>40756</v>
      </c>
      <c r="C21" s="305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7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3">
        <v>7703</v>
      </c>
    </row>
    <row r="22" spans="1:95">
      <c r="B22" s="307">
        <v>40787</v>
      </c>
      <c r="C22" s="305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7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3">
        <v>7667</v>
      </c>
    </row>
    <row r="23" spans="1:95">
      <c r="B23" s="307">
        <v>40817</v>
      </c>
      <c r="C23" s="305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7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3">
        <v>7747</v>
      </c>
    </row>
    <row r="24" spans="1:95">
      <c r="A24" s="15"/>
      <c r="B24" s="307">
        <v>40848</v>
      </c>
      <c r="C24" s="305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7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3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0" customFormat="1" ht="15.75" thickBot="1">
      <c r="A25" s="15"/>
      <c r="B25" s="425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8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6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29">
        <v>40909</v>
      </c>
      <c r="C26" s="432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6">
        <v>1713</v>
      </c>
      <c r="K26" s="432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7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3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7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3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7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3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7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3">
        <v>9397</v>
      </c>
    </row>
    <row r="31" spans="1:95">
      <c r="B31" s="430">
        <v>41072</v>
      </c>
      <c r="C31" s="433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89">
        <v>2409</v>
      </c>
      <c r="K31" s="433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7">
        <v>9226</v>
      </c>
    </row>
    <row r="32" spans="1:95">
      <c r="B32" s="430">
        <v>41102</v>
      </c>
      <c r="C32" s="433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89">
        <v>2348</v>
      </c>
      <c r="K32" s="433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7">
        <v>8998</v>
      </c>
    </row>
    <row r="33" spans="2:18">
      <c r="B33" s="430">
        <v>41133</v>
      </c>
      <c r="C33" s="433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89">
        <v>2037</v>
      </c>
      <c r="K33" s="433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7">
        <v>9036</v>
      </c>
    </row>
    <row r="34" spans="2:18">
      <c r="B34" s="430">
        <v>41164</v>
      </c>
      <c r="C34" s="433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89">
        <v>2375</v>
      </c>
      <c r="K34" s="433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7">
        <v>8834</v>
      </c>
    </row>
    <row r="35" spans="2:18">
      <c r="B35" s="431">
        <v>41194</v>
      </c>
      <c r="C35" s="434">
        <v>263999</v>
      </c>
      <c r="D35" s="427">
        <v>13703</v>
      </c>
      <c r="E35" s="427">
        <v>6688</v>
      </c>
      <c r="F35" s="427">
        <v>7015</v>
      </c>
      <c r="G35" s="427">
        <v>104520</v>
      </c>
      <c r="H35" s="427">
        <v>5010</v>
      </c>
      <c r="I35" s="427">
        <v>2596</v>
      </c>
      <c r="J35" s="890">
        <v>2414</v>
      </c>
      <c r="K35" s="434">
        <v>1994872</v>
      </c>
      <c r="L35" s="427">
        <v>106283</v>
      </c>
      <c r="M35" s="427">
        <v>52281</v>
      </c>
      <c r="N35" s="427">
        <v>54002</v>
      </c>
      <c r="O35" s="427">
        <v>319066</v>
      </c>
      <c r="P35" s="427">
        <v>18998</v>
      </c>
      <c r="Q35" s="427">
        <v>9973</v>
      </c>
      <c r="R35" s="428">
        <v>9025</v>
      </c>
    </row>
    <row r="36" spans="2:18">
      <c r="B36" s="430">
        <v>41225</v>
      </c>
      <c r="C36" s="433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89">
        <v>2027</v>
      </c>
      <c r="K36" s="433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7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8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6">
        <v>9576</v>
      </c>
    </row>
    <row r="38" spans="2:18">
      <c r="B38" s="285">
        <v>41286</v>
      </c>
      <c r="C38" s="289">
        <v>317936</v>
      </c>
      <c r="D38" s="289">
        <v>15212</v>
      </c>
      <c r="E38" s="289">
        <v>7309</v>
      </c>
      <c r="F38" s="289">
        <v>7903</v>
      </c>
      <c r="G38" s="289">
        <v>78349</v>
      </c>
      <c r="H38" s="289">
        <v>3855</v>
      </c>
      <c r="I38" s="289">
        <v>2197</v>
      </c>
      <c r="J38" s="891">
        <v>1658</v>
      </c>
      <c r="K38" s="900">
        <v>2295744</v>
      </c>
      <c r="L38" s="289">
        <v>116412</v>
      </c>
      <c r="M38" s="289">
        <v>56324</v>
      </c>
      <c r="N38" s="289">
        <v>60088</v>
      </c>
      <c r="O38" s="289">
        <v>399234</v>
      </c>
      <c r="P38" s="289">
        <v>20817</v>
      </c>
      <c r="Q38" s="289">
        <v>10530</v>
      </c>
      <c r="R38" s="436">
        <v>10287</v>
      </c>
    </row>
    <row r="39" spans="2:18">
      <c r="B39" s="294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89">
        <v>1719</v>
      </c>
      <c r="K39" s="433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7">
        <v>10419</v>
      </c>
    </row>
    <row r="40" spans="2:18" s="393" customFormat="1">
      <c r="B40" s="294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89">
        <v>2042</v>
      </c>
      <c r="K40" s="433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7">
        <v>9576</v>
      </c>
    </row>
    <row r="41" spans="2:18" s="144" customFormat="1">
      <c r="B41" s="294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89">
        <v>2406</v>
      </c>
      <c r="K41" s="433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7">
        <v>10170</v>
      </c>
    </row>
    <row r="42" spans="2:18" s="144" customFormat="1">
      <c r="B42" s="294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89">
        <v>2780</v>
      </c>
      <c r="K42" s="433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7">
        <v>9715</v>
      </c>
    </row>
    <row r="43" spans="2:18">
      <c r="B43" s="468">
        <v>41437</v>
      </c>
      <c r="C43" s="435">
        <v>177664</v>
      </c>
      <c r="D43" s="435">
        <v>11000</v>
      </c>
      <c r="E43" s="435">
        <v>5489</v>
      </c>
      <c r="F43" s="435">
        <v>5511</v>
      </c>
      <c r="G43" s="435">
        <v>111126</v>
      </c>
      <c r="H43" s="435">
        <v>4899</v>
      </c>
      <c r="I43" s="435">
        <v>2307</v>
      </c>
      <c r="J43" s="892">
        <v>2592</v>
      </c>
      <c r="K43" s="901">
        <v>2109173</v>
      </c>
      <c r="L43" s="435">
        <v>109492</v>
      </c>
      <c r="M43" s="435">
        <v>52456</v>
      </c>
      <c r="N43" s="435">
        <v>57036</v>
      </c>
      <c r="O43" s="435">
        <v>340081</v>
      </c>
      <c r="P43" s="435">
        <v>19311</v>
      </c>
      <c r="Q43" s="435">
        <v>9928</v>
      </c>
      <c r="R43" s="437">
        <v>9383</v>
      </c>
    </row>
    <row r="44" spans="2:18">
      <c r="B44" s="294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89">
        <v>2822</v>
      </c>
      <c r="K44" s="433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7">
        <v>9091</v>
      </c>
    </row>
    <row r="45" spans="2:18">
      <c r="B45" s="294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89">
        <v>2382</v>
      </c>
      <c r="K45" s="433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7">
        <v>8848</v>
      </c>
    </row>
    <row r="46" spans="2:18">
      <c r="B46" s="294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89">
        <v>2538</v>
      </c>
      <c r="K46" s="433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7">
        <v>8760</v>
      </c>
    </row>
    <row r="47" spans="2:18">
      <c r="B47" s="294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89">
        <v>2701</v>
      </c>
      <c r="K47" s="433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7">
        <v>8835</v>
      </c>
    </row>
    <row r="48" spans="2:18">
      <c r="B48" s="294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89">
        <v>2155</v>
      </c>
      <c r="K48" s="433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7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8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6">
        <v>9160</v>
      </c>
    </row>
    <row r="50" spans="2:18">
      <c r="B50" s="285">
        <v>41651</v>
      </c>
      <c r="C50" s="289">
        <v>269240</v>
      </c>
      <c r="D50" s="289">
        <v>14791</v>
      </c>
      <c r="E50" s="289">
        <v>7358</v>
      </c>
      <c r="F50" s="289">
        <v>7433</v>
      </c>
      <c r="G50" s="289">
        <v>84092</v>
      </c>
      <c r="H50" s="289">
        <v>3988</v>
      </c>
      <c r="I50" s="289">
        <v>2156</v>
      </c>
      <c r="J50" s="891">
        <v>1832</v>
      </c>
      <c r="K50" s="900">
        <v>2260662</v>
      </c>
      <c r="L50" s="289">
        <v>120551</v>
      </c>
      <c r="M50" s="289">
        <v>58008</v>
      </c>
      <c r="N50" s="289">
        <v>62543</v>
      </c>
      <c r="O50" s="289">
        <v>316473</v>
      </c>
      <c r="P50" s="289">
        <v>19530</v>
      </c>
      <c r="Q50" s="289">
        <v>9881</v>
      </c>
      <c r="R50" s="436">
        <v>9649</v>
      </c>
    </row>
    <row r="51" spans="2:18">
      <c r="B51" s="294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89">
        <v>1947</v>
      </c>
      <c r="K51" s="433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7">
        <v>9657</v>
      </c>
    </row>
    <row r="52" spans="2:18">
      <c r="B52" s="294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89">
        <v>2426</v>
      </c>
      <c r="K52" s="433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7">
        <v>9523</v>
      </c>
    </row>
    <row r="53" spans="2:18" s="144" customFormat="1">
      <c r="B53" s="294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89">
        <v>2856</v>
      </c>
      <c r="K53" s="433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7">
        <v>9548</v>
      </c>
    </row>
    <row r="54" spans="2:18" s="144" customFormat="1">
      <c r="B54" s="294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89">
        <v>2772</v>
      </c>
      <c r="K54" s="433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7">
        <v>9281</v>
      </c>
    </row>
    <row r="55" spans="2:18">
      <c r="B55" s="487">
        <v>41791</v>
      </c>
      <c r="C55" s="488">
        <v>159705</v>
      </c>
      <c r="D55" s="488">
        <v>11020</v>
      </c>
      <c r="E55" s="488">
        <v>5396</v>
      </c>
      <c r="F55" s="488">
        <v>5624</v>
      </c>
      <c r="G55" s="488">
        <v>102873</v>
      </c>
      <c r="H55" s="488">
        <v>4910</v>
      </c>
      <c r="I55" s="488">
        <v>2328</v>
      </c>
      <c r="J55" s="893">
        <v>2582</v>
      </c>
      <c r="K55" s="902">
        <v>1912541</v>
      </c>
      <c r="L55" s="488">
        <v>108475</v>
      </c>
      <c r="M55" s="488">
        <v>51389</v>
      </c>
      <c r="N55" s="488">
        <v>57086</v>
      </c>
      <c r="O55" s="488">
        <v>253033</v>
      </c>
      <c r="P55" s="488">
        <v>18350</v>
      </c>
      <c r="Q55" s="488">
        <v>9373</v>
      </c>
      <c r="R55" s="489">
        <v>9373</v>
      </c>
    </row>
    <row r="56" spans="2:18" s="15" customFormat="1">
      <c r="B56" s="294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89">
        <v>2619</v>
      </c>
      <c r="K56" s="433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7">
        <v>8806</v>
      </c>
    </row>
    <row r="57" spans="2:18" s="15" customFormat="1">
      <c r="B57" s="521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89">
        <v>2619</v>
      </c>
      <c r="K57" s="433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7">
        <v>8491</v>
      </c>
    </row>
    <row r="58" spans="2:18" s="15" customFormat="1">
      <c r="B58" s="521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89">
        <v>2959</v>
      </c>
      <c r="K58" s="433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7">
        <v>8502</v>
      </c>
    </row>
    <row r="59" spans="2:18">
      <c r="B59" s="294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89">
        <v>2914</v>
      </c>
      <c r="K59" s="433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7">
        <v>8350</v>
      </c>
    </row>
    <row r="60" spans="2:18">
      <c r="B60" s="521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89">
        <v>2347</v>
      </c>
      <c r="K60" s="433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7">
        <v>8265</v>
      </c>
    </row>
    <row r="61" spans="2:18" ht="15.75" thickBot="1">
      <c r="B61" s="528">
        <v>41985</v>
      </c>
      <c r="C61" s="529">
        <v>232310</v>
      </c>
      <c r="D61" s="529">
        <v>14198</v>
      </c>
      <c r="E61" s="529">
        <v>6972</v>
      </c>
      <c r="F61" s="529">
        <v>7226</v>
      </c>
      <c r="G61" s="529">
        <v>108115</v>
      </c>
      <c r="H61" s="529">
        <v>5180</v>
      </c>
      <c r="I61" s="529">
        <v>2716</v>
      </c>
      <c r="J61" s="894">
        <v>2464</v>
      </c>
      <c r="K61" s="903">
        <v>1825180</v>
      </c>
      <c r="L61" s="529">
        <v>108902</v>
      </c>
      <c r="M61" s="529">
        <v>51904</v>
      </c>
      <c r="N61" s="529">
        <v>56998</v>
      </c>
      <c r="O61" s="529">
        <v>242378</v>
      </c>
      <c r="P61" s="529">
        <v>17304</v>
      </c>
      <c r="Q61" s="529">
        <v>8834</v>
      </c>
      <c r="R61" s="530">
        <v>8470</v>
      </c>
    </row>
    <row r="62" spans="2:18">
      <c r="B62" s="285">
        <v>42005</v>
      </c>
      <c r="C62" s="289">
        <v>247265</v>
      </c>
      <c r="D62" s="289">
        <v>14039</v>
      </c>
      <c r="E62" s="289">
        <v>6900</v>
      </c>
      <c r="F62" s="289">
        <v>7139</v>
      </c>
      <c r="G62" s="289">
        <v>77173</v>
      </c>
      <c r="H62" s="289">
        <v>3855</v>
      </c>
      <c r="I62" s="289">
        <v>2087</v>
      </c>
      <c r="J62" s="891">
        <v>1768</v>
      </c>
      <c r="K62" s="900">
        <v>1918599</v>
      </c>
      <c r="L62" s="289">
        <v>112779</v>
      </c>
      <c r="M62" s="289">
        <v>53638</v>
      </c>
      <c r="N62" s="289">
        <v>59141</v>
      </c>
      <c r="O62" s="289">
        <v>267166</v>
      </c>
      <c r="P62" s="289">
        <v>18307</v>
      </c>
      <c r="Q62" s="289">
        <v>9272</v>
      </c>
      <c r="R62" s="436">
        <v>9035</v>
      </c>
    </row>
    <row r="63" spans="2:18">
      <c r="B63" s="294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89">
        <v>2045</v>
      </c>
      <c r="K63" s="433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7">
        <v>8886</v>
      </c>
    </row>
    <row r="64" spans="2:18">
      <c r="B64" s="294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89">
        <v>2670</v>
      </c>
      <c r="K64" s="433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7">
        <v>8491</v>
      </c>
    </row>
    <row r="65" spans="1:18" s="544" customFormat="1">
      <c r="B65" s="294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89">
        <v>2971</v>
      </c>
      <c r="K65" s="433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7">
        <v>8124</v>
      </c>
    </row>
    <row r="66" spans="1:18" s="144" customFormat="1">
      <c r="B66" s="294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89">
        <v>2941</v>
      </c>
      <c r="K66" s="433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7">
        <v>7794</v>
      </c>
    </row>
    <row r="67" spans="1:18" s="15" customFormat="1">
      <c r="B67" s="487">
        <v>42167</v>
      </c>
      <c r="C67" s="488">
        <v>163716</v>
      </c>
      <c r="D67" s="488">
        <v>10562</v>
      </c>
      <c r="E67" s="488">
        <v>5217</v>
      </c>
      <c r="F67" s="488">
        <v>5345</v>
      </c>
      <c r="G67" s="488">
        <v>108129</v>
      </c>
      <c r="H67" s="488">
        <v>5634</v>
      </c>
      <c r="I67" s="488">
        <v>2616</v>
      </c>
      <c r="J67" s="893">
        <v>3018</v>
      </c>
      <c r="K67" s="902">
        <v>1622276</v>
      </c>
      <c r="L67" s="488">
        <v>100515</v>
      </c>
      <c r="M67" s="488">
        <v>48169</v>
      </c>
      <c r="N67" s="488">
        <v>52346</v>
      </c>
      <c r="O67" s="488">
        <v>227208</v>
      </c>
      <c r="P67" s="488">
        <v>16090</v>
      </c>
      <c r="Q67" s="488">
        <v>8646</v>
      </c>
      <c r="R67" s="489">
        <v>7444</v>
      </c>
    </row>
    <row r="68" spans="1:18" s="15" customFormat="1">
      <c r="B68" s="294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89">
        <v>2839</v>
      </c>
      <c r="K68" s="433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7">
        <v>7261</v>
      </c>
    </row>
    <row r="69" spans="1:18" s="15" customFormat="1">
      <c r="B69" s="294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89">
        <v>2332</v>
      </c>
      <c r="K69" s="433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7">
        <v>6986</v>
      </c>
    </row>
    <row r="70" spans="1:18" s="15" customFormat="1">
      <c r="B70" s="294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89">
        <v>2819</v>
      </c>
      <c r="K70" s="433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7">
        <v>6758</v>
      </c>
    </row>
    <row r="71" spans="1:18" s="15" customFormat="1">
      <c r="B71" s="294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89">
        <v>2794</v>
      </c>
      <c r="K71" s="433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7">
        <v>6533</v>
      </c>
    </row>
    <row r="72" spans="1:18" s="15" customFormat="1">
      <c r="B72" s="294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89">
        <v>2322</v>
      </c>
      <c r="K72" s="433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7">
        <v>6566</v>
      </c>
    </row>
    <row r="73" spans="1:18" s="15" customFormat="1" ht="15.75" thickBot="1">
      <c r="B73" s="528">
        <v>42339</v>
      </c>
      <c r="C73" s="529">
        <v>232414</v>
      </c>
      <c r="D73" s="529">
        <v>13261</v>
      </c>
      <c r="E73" s="529">
        <v>6582</v>
      </c>
      <c r="F73" s="529">
        <v>6679</v>
      </c>
      <c r="G73" s="529">
        <v>119872</v>
      </c>
      <c r="H73" s="529">
        <v>5391</v>
      </c>
      <c r="I73" s="529">
        <v>2801</v>
      </c>
      <c r="J73" s="894">
        <v>2590</v>
      </c>
      <c r="K73" s="903">
        <v>1563339</v>
      </c>
      <c r="L73" s="529">
        <v>95247</v>
      </c>
      <c r="M73" s="529">
        <v>45612</v>
      </c>
      <c r="N73" s="529">
        <v>49635</v>
      </c>
      <c r="O73" s="529">
        <v>217315</v>
      </c>
      <c r="P73" s="529">
        <v>14366</v>
      </c>
      <c r="Q73" s="529">
        <v>7713</v>
      </c>
      <c r="R73" s="530">
        <v>6653</v>
      </c>
    </row>
    <row r="74" spans="1:18" s="15" customFormat="1">
      <c r="B74" s="285">
        <v>42370</v>
      </c>
      <c r="C74" s="289">
        <v>223644</v>
      </c>
      <c r="D74" s="289">
        <v>12125</v>
      </c>
      <c r="E74" s="289">
        <v>5813</v>
      </c>
      <c r="F74" s="289">
        <v>6312</v>
      </c>
      <c r="G74" s="289">
        <v>77884</v>
      </c>
      <c r="H74" s="289">
        <v>4117</v>
      </c>
      <c r="I74" s="289">
        <v>2175</v>
      </c>
      <c r="J74" s="891">
        <v>1942</v>
      </c>
      <c r="K74" s="900">
        <v>1647457</v>
      </c>
      <c r="L74" s="289">
        <v>98249</v>
      </c>
      <c r="M74" s="289">
        <v>46922</v>
      </c>
      <c r="N74" s="289">
        <v>51327</v>
      </c>
      <c r="O74" s="289">
        <v>238302</v>
      </c>
      <c r="P74" s="289">
        <v>15169</v>
      </c>
      <c r="Q74" s="289">
        <v>8134</v>
      </c>
      <c r="R74" s="436">
        <v>7035</v>
      </c>
    </row>
    <row r="75" spans="1:18" s="15" customFormat="1">
      <c r="B75" s="294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89">
        <v>2157</v>
      </c>
      <c r="K75" s="433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7">
        <v>6975</v>
      </c>
    </row>
    <row r="76" spans="1:18" s="15" customFormat="1">
      <c r="B76" s="294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89">
        <v>2573</v>
      </c>
      <c r="K76" s="433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7">
        <v>6721</v>
      </c>
    </row>
    <row r="77" spans="1:18" s="15" customFormat="1">
      <c r="A77" s="649"/>
      <c r="B77" s="294">
        <v>42461</v>
      </c>
      <c r="C77" s="605">
        <v>172803</v>
      </c>
      <c r="D77" s="605">
        <v>10236</v>
      </c>
      <c r="E77" s="605">
        <v>4938</v>
      </c>
      <c r="F77" s="605">
        <f>D77-E77</f>
        <v>5298</v>
      </c>
      <c r="G77" s="605">
        <v>125892</v>
      </c>
      <c r="H77" s="605">
        <v>5663</v>
      </c>
      <c r="I77" s="605">
        <v>2702</v>
      </c>
      <c r="J77" s="895">
        <f>H77-I77</f>
        <v>2961</v>
      </c>
      <c r="K77" s="904">
        <v>1521814</v>
      </c>
      <c r="L77" s="605">
        <v>92194</v>
      </c>
      <c r="M77" s="605">
        <v>43685</v>
      </c>
      <c r="N77" s="605">
        <f>L77-M77</f>
        <v>48509</v>
      </c>
      <c r="O77" s="605">
        <v>209401</v>
      </c>
      <c r="P77" s="605">
        <v>14043</v>
      </c>
      <c r="Q77" s="605">
        <v>7519</v>
      </c>
      <c r="R77" s="650">
        <f>P77-Q77</f>
        <v>6524</v>
      </c>
    </row>
    <row r="78" spans="1:18" s="15" customFormat="1">
      <c r="A78" s="649"/>
      <c r="B78" s="294">
        <v>42491</v>
      </c>
      <c r="C78" s="605">
        <v>154443</v>
      </c>
      <c r="D78" s="605">
        <v>9082</v>
      </c>
      <c r="E78" s="605">
        <v>4355</v>
      </c>
      <c r="F78" s="605">
        <v>4727</v>
      </c>
      <c r="G78" s="605">
        <v>105903</v>
      </c>
      <c r="H78" s="605">
        <v>5058</v>
      </c>
      <c r="I78" s="605">
        <v>2348</v>
      </c>
      <c r="J78" s="895">
        <v>2710</v>
      </c>
      <c r="K78" s="904">
        <v>1456873</v>
      </c>
      <c r="L78" s="605">
        <v>89204</v>
      </c>
      <c r="M78" s="605">
        <v>42420</v>
      </c>
      <c r="N78" s="605">
        <v>46784</v>
      </c>
      <c r="O78" s="605">
        <v>198331</v>
      </c>
      <c r="P78" s="605">
        <v>13666</v>
      </c>
      <c r="Q78" s="605">
        <v>7377</v>
      </c>
      <c r="R78" s="650">
        <v>6289</v>
      </c>
    </row>
    <row r="79" spans="1:18" s="15" customFormat="1">
      <c r="A79" s="649"/>
      <c r="B79" s="468">
        <v>42522</v>
      </c>
      <c r="C79" s="435">
        <v>155473</v>
      </c>
      <c r="D79" s="435">
        <v>9475</v>
      </c>
      <c r="E79" s="435">
        <v>4552</v>
      </c>
      <c r="F79" s="877">
        <f>D79-E79</f>
        <v>4923</v>
      </c>
      <c r="G79" s="435">
        <v>100835</v>
      </c>
      <c r="H79" s="435">
        <v>5117</v>
      </c>
      <c r="I79" s="435">
        <v>2440</v>
      </c>
      <c r="J79" s="892">
        <f>H79-I79</f>
        <v>2677</v>
      </c>
      <c r="K79" s="901">
        <v>1392460</v>
      </c>
      <c r="L79" s="435">
        <v>86088</v>
      </c>
      <c r="M79" s="435">
        <v>40899</v>
      </c>
      <c r="N79" s="435">
        <f>L79-M79</f>
        <v>45189</v>
      </c>
      <c r="O79" s="435">
        <v>193456</v>
      </c>
      <c r="P79" s="435">
        <v>13270</v>
      </c>
      <c r="Q79" s="435">
        <v>7152</v>
      </c>
      <c r="R79" s="437">
        <f>P79-Q79</f>
        <v>6118</v>
      </c>
    </row>
    <row r="80" spans="1:18" s="15" customFormat="1">
      <c r="A80" s="649"/>
      <c r="B80" s="294">
        <v>42552</v>
      </c>
      <c r="C80" s="605">
        <v>161445</v>
      </c>
      <c r="D80" s="605">
        <v>9459</v>
      </c>
      <c r="E80" s="605">
        <v>4631</v>
      </c>
      <c r="F80" s="605">
        <f>D80-E80</f>
        <v>4828</v>
      </c>
      <c r="G80" s="605">
        <v>87421</v>
      </c>
      <c r="H80" s="605">
        <v>4630</v>
      </c>
      <c r="I80" s="605">
        <v>2165</v>
      </c>
      <c r="J80" s="895">
        <f>H80-I80</f>
        <v>2465</v>
      </c>
      <c r="K80" s="904">
        <v>1361499</v>
      </c>
      <c r="L80" s="605">
        <v>84354</v>
      </c>
      <c r="M80" s="605">
        <v>40297</v>
      </c>
      <c r="N80" s="605">
        <f>L80-M80</f>
        <v>44057</v>
      </c>
      <c r="O80" s="605">
        <v>189038</v>
      </c>
      <c r="P80" s="605">
        <v>12857</v>
      </c>
      <c r="Q80" s="605">
        <v>7053</v>
      </c>
      <c r="R80" s="650">
        <f>P80-Q80</f>
        <v>5804</v>
      </c>
    </row>
    <row r="81" spans="1:18" s="15" customFormat="1">
      <c r="A81" s="649"/>
      <c r="B81" s="294">
        <v>42583</v>
      </c>
      <c r="C81" s="605">
        <v>166807</v>
      </c>
      <c r="D81" s="605">
        <v>9506</v>
      </c>
      <c r="E81" s="605">
        <v>4707</v>
      </c>
      <c r="F81" s="605">
        <v>4799</v>
      </c>
      <c r="G81" s="605">
        <v>84840</v>
      </c>
      <c r="H81" s="605">
        <v>4354</v>
      </c>
      <c r="I81" s="605">
        <v>2121</v>
      </c>
      <c r="J81" s="895">
        <v>2233</v>
      </c>
      <c r="K81" s="904">
        <v>1361499</v>
      </c>
      <c r="L81" s="605">
        <v>84354</v>
      </c>
      <c r="M81" s="605">
        <v>40297</v>
      </c>
      <c r="N81" s="605">
        <v>44057</v>
      </c>
      <c r="O81" s="605">
        <v>189038</v>
      </c>
      <c r="P81" s="605">
        <v>12567</v>
      </c>
      <c r="Q81" s="605">
        <v>6910</v>
      </c>
      <c r="R81" s="650">
        <f>P81-Q81</f>
        <v>5657</v>
      </c>
    </row>
    <row r="82" spans="1:18" s="15" customFormat="1">
      <c r="A82" s="10"/>
      <c r="B82" s="294">
        <v>42614</v>
      </c>
      <c r="C82" s="605">
        <v>202239</v>
      </c>
      <c r="D82" s="605">
        <v>10926</v>
      </c>
      <c r="E82" s="605">
        <v>5393</v>
      </c>
      <c r="F82" s="605">
        <v>5533</v>
      </c>
      <c r="G82" s="605">
        <v>123614</v>
      </c>
      <c r="H82" s="605">
        <v>5830</v>
      </c>
      <c r="I82" s="605">
        <v>3091</v>
      </c>
      <c r="J82" s="895">
        <v>2739</v>
      </c>
      <c r="K82" s="904">
        <v>1324114</v>
      </c>
      <c r="L82" s="605">
        <v>81947</v>
      </c>
      <c r="M82" s="605">
        <v>39247</v>
      </c>
      <c r="N82" s="605">
        <v>42700</v>
      </c>
      <c r="O82" s="605">
        <v>175458</v>
      </c>
      <c r="P82" s="605">
        <v>12280</v>
      </c>
      <c r="Q82" s="605">
        <v>6778</v>
      </c>
      <c r="R82" s="650">
        <v>5502</v>
      </c>
    </row>
    <row r="83" spans="1:18" s="15" customFormat="1">
      <c r="B83" s="294">
        <v>42644</v>
      </c>
      <c r="C83" s="605">
        <v>185837</v>
      </c>
      <c r="D83" s="605">
        <v>10308</v>
      </c>
      <c r="E83" s="605">
        <v>4935</v>
      </c>
      <c r="F83" s="605">
        <v>5373</v>
      </c>
      <c r="G83" s="605">
        <v>105786</v>
      </c>
      <c r="H83" s="605">
        <v>5067</v>
      </c>
      <c r="I83" s="605">
        <v>2592</v>
      </c>
      <c r="J83" s="895">
        <v>2475</v>
      </c>
      <c r="K83" s="904">
        <v>1307970</v>
      </c>
      <c r="L83" s="605">
        <v>81125</v>
      </c>
      <c r="M83" s="605">
        <v>38734</v>
      </c>
      <c r="N83" s="605">
        <v>42391</v>
      </c>
      <c r="O83" s="605">
        <v>174761</v>
      </c>
      <c r="P83" s="605">
        <v>12109</v>
      </c>
      <c r="Q83" s="605">
        <v>6672</v>
      </c>
      <c r="R83" s="650">
        <v>5437</v>
      </c>
    </row>
    <row r="84" spans="1:18">
      <c r="B84" s="294">
        <v>42675</v>
      </c>
      <c r="C84" s="605">
        <v>180487</v>
      </c>
      <c r="D84" s="605">
        <v>10250</v>
      </c>
      <c r="E84" s="605">
        <v>4882</v>
      </c>
      <c r="F84" s="605">
        <v>5368</v>
      </c>
      <c r="G84" s="605">
        <v>91690</v>
      </c>
      <c r="H84" s="605">
        <v>4451</v>
      </c>
      <c r="I84" s="605">
        <v>2263</v>
      </c>
      <c r="J84" s="895">
        <v>2188</v>
      </c>
      <c r="K84" s="904">
        <v>1313620</v>
      </c>
      <c r="L84" s="605">
        <v>81047</v>
      </c>
      <c r="M84" s="605">
        <v>38570</v>
      </c>
      <c r="N84" s="605">
        <v>42477</v>
      </c>
      <c r="O84" s="605">
        <v>178839</v>
      </c>
      <c r="P84" s="605">
        <v>12058</v>
      </c>
      <c r="Q84" s="605">
        <v>6652</v>
      </c>
      <c r="R84" s="650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8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6">
        <v>5551</v>
      </c>
    </row>
    <row r="86" spans="1:18" s="15" customFormat="1">
      <c r="B86" s="285">
        <v>42736</v>
      </c>
      <c r="C86" s="744">
        <v>202966</v>
      </c>
      <c r="D86" s="744">
        <v>11298</v>
      </c>
      <c r="E86" s="744">
        <v>5335</v>
      </c>
      <c r="F86" s="744">
        <v>5963</v>
      </c>
      <c r="G86" s="744">
        <v>72634</v>
      </c>
      <c r="H86" s="744">
        <v>3841</v>
      </c>
      <c r="I86" s="744">
        <v>1969</v>
      </c>
      <c r="J86" s="896">
        <v>1872</v>
      </c>
      <c r="K86" s="905">
        <v>1397115</v>
      </c>
      <c r="L86" s="744">
        <v>84382</v>
      </c>
      <c r="M86" s="744">
        <v>39742</v>
      </c>
      <c r="N86" s="744">
        <v>44640</v>
      </c>
      <c r="O86" s="744">
        <v>204263</v>
      </c>
      <c r="P86" s="744">
        <v>12878</v>
      </c>
      <c r="Q86" s="744">
        <v>6974</v>
      </c>
      <c r="R86" s="773">
        <v>5904</v>
      </c>
    </row>
    <row r="87" spans="1:18" s="15" customFormat="1">
      <c r="B87" s="294">
        <v>42767</v>
      </c>
      <c r="C87" s="605">
        <v>153258</v>
      </c>
      <c r="D87" s="605">
        <v>8753</v>
      </c>
      <c r="E87" s="605">
        <v>4214</v>
      </c>
      <c r="F87" s="605">
        <v>4539</v>
      </c>
      <c r="G87" s="605">
        <v>78808</v>
      </c>
      <c r="H87" s="605">
        <v>3893</v>
      </c>
      <c r="I87" s="605">
        <v>2002</v>
      </c>
      <c r="J87" s="895">
        <v>1891</v>
      </c>
      <c r="K87" s="904">
        <v>1383376</v>
      </c>
      <c r="L87" s="605">
        <v>83199</v>
      </c>
      <c r="M87" s="605">
        <v>39070</v>
      </c>
      <c r="N87" s="605">
        <v>44129</v>
      </c>
      <c r="O87" s="605">
        <v>203643</v>
      </c>
      <c r="P87" s="605">
        <v>12840</v>
      </c>
      <c r="Q87" s="605">
        <v>6929</v>
      </c>
      <c r="R87" s="650">
        <v>5911</v>
      </c>
    </row>
    <row r="88" spans="1:18" s="15" customFormat="1">
      <c r="B88" s="294">
        <v>42795</v>
      </c>
      <c r="C88" s="605">
        <v>164238</v>
      </c>
      <c r="D88" s="605">
        <v>9923</v>
      </c>
      <c r="E88" s="605">
        <v>4776</v>
      </c>
      <c r="F88" s="605">
        <v>5147</v>
      </c>
      <c r="G88" s="605">
        <v>104562</v>
      </c>
      <c r="H88" s="605">
        <v>4702</v>
      </c>
      <c r="I88" s="605">
        <v>2261</v>
      </c>
      <c r="J88" s="895">
        <v>2441</v>
      </c>
      <c r="K88" s="904">
        <v>1324217</v>
      </c>
      <c r="L88" s="605">
        <v>81225</v>
      </c>
      <c r="M88" s="605">
        <v>38056</v>
      </c>
      <c r="N88" s="605">
        <v>43169</v>
      </c>
      <c r="O88" s="605">
        <v>192802</v>
      </c>
      <c r="P88" s="605">
        <v>12699</v>
      </c>
      <c r="Q88" s="605">
        <v>6879</v>
      </c>
      <c r="R88" s="650">
        <v>5820</v>
      </c>
    </row>
    <row r="89" spans="1:18" s="15" customFormat="1">
      <c r="B89" s="187">
        <v>42826</v>
      </c>
      <c r="C89" s="772">
        <v>134436</v>
      </c>
      <c r="D89" s="772">
        <v>8042</v>
      </c>
      <c r="E89" s="772">
        <v>3764</v>
      </c>
      <c r="F89" s="772">
        <v>4278</v>
      </c>
      <c r="G89" s="772">
        <v>101062</v>
      </c>
      <c r="H89" s="772">
        <v>4665</v>
      </c>
      <c r="I89" s="772">
        <v>2120</v>
      </c>
      <c r="J89" s="897">
        <v>2545</v>
      </c>
      <c r="K89" s="906">
        <v>1252696</v>
      </c>
      <c r="L89" s="772">
        <v>77465</v>
      </c>
      <c r="M89" s="772">
        <v>36261</v>
      </c>
      <c r="N89" s="772">
        <v>41204</v>
      </c>
      <c r="O89" s="772">
        <v>181203</v>
      </c>
      <c r="P89" s="772">
        <v>12020</v>
      </c>
      <c r="Q89" s="772">
        <v>6501</v>
      </c>
      <c r="R89" s="777">
        <v>5519</v>
      </c>
    </row>
    <row r="90" spans="1:18" s="544" customFormat="1">
      <c r="B90" s="187">
        <v>42856</v>
      </c>
      <c r="C90" s="605">
        <v>143102</v>
      </c>
      <c r="D90" s="605">
        <v>8757</v>
      </c>
      <c r="E90" s="605">
        <v>4119</v>
      </c>
      <c r="F90" s="605">
        <v>4638</v>
      </c>
      <c r="G90" s="605">
        <v>91605</v>
      </c>
      <c r="H90" s="605">
        <v>4417</v>
      </c>
      <c r="I90" s="605">
        <v>2070</v>
      </c>
      <c r="J90" s="895">
        <v>2347</v>
      </c>
      <c r="K90" s="904">
        <v>1202103</v>
      </c>
      <c r="L90" s="605">
        <v>75223</v>
      </c>
      <c r="M90" s="605">
        <v>35277</v>
      </c>
      <c r="N90" s="605">
        <v>39946</v>
      </c>
      <c r="O90" s="605">
        <v>172495</v>
      </c>
      <c r="P90" s="605">
        <v>11625</v>
      </c>
      <c r="Q90" s="605">
        <v>6254</v>
      </c>
      <c r="R90" s="650">
        <v>5371</v>
      </c>
    </row>
    <row r="91" spans="1:18" s="544" customFormat="1">
      <c r="B91" s="878">
        <v>42887</v>
      </c>
      <c r="C91" s="879">
        <v>136809</v>
      </c>
      <c r="D91" s="879">
        <v>8651</v>
      </c>
      <c r="E91" s="879">
        <v>4133</v>
      </c>
      <c r="F91" s="879">
        <f>(D91-E91)</f>
        <v>4518</v>
      </c>
      <c r="G91" s="879">
        <v>85359</v>
      </c>
      <c r="H91" s="879">
        <v>4395</v>
      </c>
      <c r="I91" s="879">
        <v>2045</v>
      </c>
      <c r="J91" s="898">
        <f>(H91-I91)</f>
        <v>2350</v>
      </c>
      <c r="K91" s="907">
        <v>1151647</v>
      </c>
      <c r="L91" s="879">
        <v>73027</v>
      </c>
      <c r="M91" s="879">
        <v>34305</v>
      </c>
      <c r="N91" s="879">
        <f>(L91-M91)</f>
        <v>38722</v>
      </c>
      <c r="O91" s="879">
        <v>168873</v>
      </c>
      <c r="P91" s="879">
        <v>11500</v>
      </c>
      <c r="Q91" s="879">
        <v>6189</v>
      </c>
      <c r="R91" s="880">
        <f>(P91-Q91)</f>
        <v>5311</v>
      </c>
    </row>
    <row r="92" spans="1:18">
      <c r="B92" s="187">
        <v>42917</v>
      </c>
      <c r="C92" s="605">
        <v>153446</v>
      </c>
      <c r="D92" s="605">
        <v>9386</v>
      </c>
      <c r="E92" s="605">
        <v>4624</v>
      </c>
      <c r="F92" s="605">
        <f>D92-E92</f>
        <v>4762</v>
      </c>
      <c r="G92" s="605">
        <v>74272</v>
      </c>
      <c r="H92" s="605">
        <v>4021</v>
      </c>
      <c r="I92" s="605">
        <v>1817</v>
      </c>
      <c r="J92" s="895">
        <f>H92-I92</f>
        <v>2204</v>
      </c>
      <c r="K92" s="904">
        <v>1139986</v>
      </c>
      <c r="L92" s="605">
        <v>72195</v>
      </c>
      <c r="M92" s="605">
        <v>34219</v>
      </c>
      <c r="N92" s="605">
        <f>L92-M92</f>
        <v>37976</v>
      </c>
      <c r="O92" s="605">
        <v>167477</v>
      </c>
      <c r="P92" s="605">
        <v>11356</v>
      </c>
      <c r="Q92" s="605">
        <v>6143</v>
      </c>
      <c r="R92" s="650">
        <f>P92-Q92</f>
        <v>5213</v>
      </c>
    </row>
    <row r="93" spans="1:18">
      <c r="A93" s="15"/>
      <c r="B93" s="187">
        <v>42948</v>
      </c>
      <c r="C93" s="772">
        <v>158146</v>
      </c>
      <c r="D93" s="772">
        <v>9061</v>
      </c>
      <c r="E93" s="772">
        <v>4492</v>
      </c>
      <c r="F93" s="772">
        <f>D93-E93</f>
        <v>4569</v>
      </c>
      <c r="G93" s="772">
        <v>76148</v>
      </c>
      <c r="H93" s="772">
        <v>3896</v>
      </c>
      <c r="I93" s="772">
        <v>1852</v>
      </c>
      <c r="J93" s="897">
        <f>H93-I93</f>
        <v>2044</v>
      </c>
      <c r="K93" s="906">
        <v>1136126</v>
      </c>
      <c r="L93" s="772">
        <v>71514</v>
      </c>
      <c r="M93" s="772">
        <v>34197</v>
      </c>
      <c r="N93" s="772">
        <f>L93-M93</f>
        <v>37317</v>
      </c>
      <c r="O93" s="772">
        <v>164648</v>
      </c>
      <c r="P93" s="772">
        <v>11182</v>
      </c>
      <c r="Q93" s="772">
        <v>6146</v>
      </c>
      <c r="R93" s="777">
        <f>P93-Q93</f>
        <v>5036</v>
      </c>
    </row>
    <row r="94" spans="1:18" s="544" customFormat="1">
      <c r="A94" s="15"/>
      <c r="B94" s="187">
        <v>42979</v>
      </c>
      <c r="C94" s="772">
        <v>179583</v>
      </c>
      <c r="D94" s="772">
        <v>9464</v>
      </c>
      <c r="E94" s="772">
        <v>4716</v>
      </c>
      <c r="F94" s="772">
        <v>4748</v>
      </c>
      <c r="G94" s="772">
        <v>110281</v>
      </c>
      <c r="H94" s="772">
        <v>4968</v>
      </c>
      <c r="I94" s="772">
        <v>2673</v>
      </c>
      <c r="J94" s="897">
        <v>2295</v>
      </c>
      <c r="K94" s="906">
        <v>1117113</v>
      </c>
      <c r="L94" s="772">
        <v>70619</v>
      </c>
      <c r="M94" s="772">
        <v>33635</v>
      </c>
      <c r="N94" s="772">
        <v>36984</v>
      </c>
      <c r="O94" s="772">
        <v>155638</v>
      </c>
      <c r="P94" s="772">
        <v>10823</v>
      </c>
      <c r="Q94" s="772">
        <v>5920</v>
      </c>
      <c r="R94" s="777">
        <v>4903</v>
      </c>
    </row>
    <row r="95" spans="1:18" s="544" customFormat="1">
      <c r="A95" s="15"/>
      <c r="B95" s="294">
        <v>43009</v>
      </c>
      <c r="C95" s="605">
        <v>174364</v>
      </c>
      <c r="D95" s="605">
        <v>9806</v>
      </c>
      <c r="E95" s="605">
        <v>4689</v>
      </c>
      <c r="F95" s="605">
        <v>5117</v>
      </c>
      <c r="G95" s="605">
        <v>101453</v>
      </c>
      <c r="H95" s="605">
        <v>4745</v>
      </c>
      <c r="I95" s="605">
        <v>2402</v>
      </c>
      <c r="J95" s="895">
        <v>2343</v>
      </c>
      <c r="K95" s="904">
        <v>1069515</v>
      </c>
      <c r="L95" s="605">
        <v>65885</v>
      </c>
      <c r="M95" s="605">
        <v>30793</v>
      </c>
      <c r="N95" s="605">
        <v>35092</v>
      </c>
      <c r="O95" s="605">
        <v>151143</v>
      </c>
      <c r="P95" s="605">
        <v>10292</v>
      </c>
      <c r="Q95" s="605">
        <v>5561</v>
      </c>
      <c r="R95" s="650">
        <v>4731</v>
      </c>
    </row>
    <row r="96" spans="1:18" s="544" customFormat="1">
      <c r="A96" s="15"/>
      <c r="B96" s="294">
        <v>43040</v>
      </c>
      <c r="C96" s="605">
        <v>159121</v>
      </c>
      <c r="D96" s="605">
        <v>9241</v>
      </c>
      <c r="E96" s="605">
        <v>4288</v>
      </c>
      <c r="F96" s="605">
        <v>4953</v>
      </c>
      <c r="G96" s="605">
        <v>86394</v>
      </c>
      <c r="H96" s="605">
        <v>4013</v>
      </c>
      <c r="I96" s="605">
        <v>2008</v>
      </c>
      <c r="J96" s="895">
        <v>2005</v>
      </c>
      <c r="K96" s="904">
        <v>1067666</v>
      </c>
      <c r="L96" s="605">
        <v>65790</v>
      </c>
      <c r="M96" s="605">
        <v>30580</v>
      </c>
      <c r="N96" s="605">
        <v>35210</v>
      </c>
      <c r="O96" s="605">
        <v>153908</v>
      </c>
      <c r="P96" s="605">
        <v>10315</v>
      </c>
      <c r="Q96" s="605">
        <v>5557</v>
      </c>
      <c r="R96" s="650">
        <v>4758</v>
      </c>
    </row>
    <row r="97" spans="1:18" s="544" customFormat="1" ht="15.75" thickBot="1">
      <c r="A97" s="15"/>
      <c r="B97" s="829">
        <v>43070</v>
      </c>
      <c r="C97" s="883">
        <v>155305</v>
      </c>
      <c r="D97" s="883">
        <v>9128</v>
      </c>
      <c r="E97" s="883">
        <v>4255</v>
      </c>
      <c r="F97" s="883">
        <v>4873</v>
      </c>
      <c r="G97" s="883">
        <v>81197</v>
      </c>
      <c r="H97" s="883">
        <v>3537</v>
      </c>
      <c r="I97" s="883">
        <v>1778</v>
      </c>
      <c r="J97" s="899">
        <v>1759</v>
      </c>
      <c r="K97" s="908">
        <v>1081745</v>
      </c>
      <c r="L97" s="883">
        <v>66827</v>
      </c>
      <c r="M97" s="883">
        <v>30918</v>
      </c>
      <c r="N97" s="883">
        <v>35909</v>
      </c>
      <c r="O97" s="883">
        <v>159582</v>
      </c>
      <c r="P97" s="883">
        <v>10490</v>
      </c>
      <c r="Q97" s="883">
        <v>5632</v>
      </c>
      <c r="R97" s="884">
        <v>4858</v>
      </c>
    </row>
    <row r="98" spans="1:18" s="15" customFormat="1">
      <c r="B98" s="285">
        <v>43101</v>
      </c>
      <c r="C98" s="744">
        <v>183403</v>
      </c>
      <c r="D98" s="744">
        <v>10292</v>
      </c>
      <c r="E98" s="744">
        <v>4774</v>
      </c>
      <c r="F98" s="744">
        <v>5518</v>
      </c>
      <c r="G98" s="744">
        <v>68666</v>
      </c>
      <c r="H98" s="744">
        <v>3233</v>
      </c>
      <c r="I98" s="744">
        <v>1679</v>
      </c>
      <c r="J98" s="896">
        <v>1554</v>
      </c>
      <c r="K98" s="905">
        <v>1133738</v>
      </c>
      <c r="L98" s="744">
        <v>68815</v>
      </c>
      <c r="M98" s="744">
        <v>31651</v>
      </c>
      <c r="N98" s="744">
        <v>37164</v>
      </c>
      <c r="O98" s="744">
        <v>171636</v>
      </c>
      <c r="P98" s="744">
        <v>11201</v>
      </c>
      <c r="Q98" s="744">
        <v>5973</v>
      </c>
      <c r="R98" s="773">
        <v>5228</v>
      </c>
    </row>
    <row r="99" spans="1:18" s="15" customFormat="1">
      <c r="B99" s="294">
        <v>43132</v>
      </c>
      <c r="C99" s="963">
        <v>134914</v>
      </c>
      <c r="D99" s="963">
        <v>8139</v>
      </c>
      <c r="E99" s="963">
        <v>3829</v>
      </c>
      <c r="F99" s="963">
        <v>4310</v>
      </c>
      <c r="G99" s="963">
        <v>69846</v>
      </c>
      <c r="H99" s="963">
        <v>3376</v>
      </c>
      <c r="I99" s="963">
        <v>1698</v>
      </c>
      <c r="J99" s="966">
        <v>1678</v>
      </c>
      <c r="K99" s="967">
        <v>1126730</v>
      </c>
      <c r="L99" s="963">
        <v>68233</v>
      </c>
      <c r="M99" s="963">
        <v>31256</v>
      </c>
      <c r="N99" s="963">
        <v>36977</v>
      </c>
      <c r="O99" s="963">
        <v>170273</v>
      </c>
      <c r="P99" s="963">
        <v>11096</v>
      </c>
      <c r="Q99" s="963">
        <v>5864</v>
      </c>
      <c r="R99" s="964">
        <v>5232</v>
      </c>
    </row>
    <row r="100" spans="1:18">
      <c r="B100" s="294">
        <v>43160</v>
      </c>
      <c r="C100" s="963">
        <v>137340</v>
      </c>
      <c r="D100" s="963">
        <v>8381</v>
      </c>
      <c r="E100" s="963">
        <v>3959</v>
      </c>
      <c r="F100" s="963">
        <v>4422</v>
      </c>
      <c r="G100" s="963">
        <v>83336</v>
      </c>
      <c r="H100" s="963">
        <v>3744</v>
      </c>
      <c r="I100" s="963">
        <v>1852</v>
      </c>
      <c r="J100" s="966">
        <v>1892</v>
      </c>
      <c r="K100" s="967">
        <v>1092177</v>
      </c>
      <c r="L100" s="963">
        <v>66976</v>
      </c>
      <c r="M100" s="963">
        <v>30621</v>
      </c>
      <c r="N100" s="963">
        <v>36355</v>
      </c>
      <c r="O100" s="963">
        <v>162557</v>
      </c>
      <c r="P100" s="963">
        <v>10843</v>
      </c>
      <c r="Q100" s="963">
        <v>5650</v>
      </c>
      <c r="R100" s="964">
        <v>5193</v>
      </c>
    </row>
    <row r="101" spans="1:18">
      <c r="B101" s="294">
        <v>43191</v>
      </c>
      <c r="C101" s="963">
        <v>126036</v>
      </c>
      <c r="D101" s="963">
        <v>8160</v>
      </c>
      <c r="E101" s="963">
        <v>3814</v>
      </c>
      <c r="F101" s="963">
        <v>4346</v>
      </c>
      <c r="G101" s="963">
        <v>88426</v>
      </c>
      <c r="H101" s="963">
        <v>4182</v>
      </c>
      <c r="I101" s="963">
        <v>1940</v>
      </c>
      <c r="J101" s="966">
        <v>2242</v>
      </c>
      <c r="K101" s="967">
        <v>1042545</v>
      </c>
      <c r="L101" s="963">
        <v>64711</v>
      </c>
      <c r="M101" s="963">
        <v>29607</v>
      </c>
      <c r="N101" s="963">
        <v>35104</v>
      </c>
      <c r="O101" s="963">
        <v>154492</v>
      </c>
      <c r="P101" s="963">
        <v>10498</v>
      </c>
      <c r="Q101" s="963">
        <v>5511</v>
      </c>
      <c r="R101" s="964">
        <v>4987</v>
      </c>
    </row>
    <row r="102" spans="1:18">
      <c r="B102" s="294">
        <v>43221</v>
      </c>
      <c r="C102" s="963">
        <v>120074</v>
      </c>
      <c r="D102" s="963">
        <v>7577</v>
      </c>
      <c r="E102" s="963">
        <v>3413</v>
      </c>
      <c r="F102" s="963">
        <v>4164</v>
      </c>
      <c r="G102" s="963">
        <v>78588</v>
      </c>
      <c r="H102" s="963">
        <v>3886</v>
      </c>
      <c r="I102" s="963">
        <v>1748</v>
      </c>
      <c r="J102" s="966">
        <v>2138</v>
      </c>
      <c r="K102" s="967">
        <v>1002153</v>
      </c>
      <c r="L102" s="963">
        <v>62721</v>
      </c>
      <c r="M102" s="963">
        <v>28673</v>
      </c>
      <c r="N102" s="963">
        <v>34048</v>
      </c>
      <c r="O102" s="963">
        <v>147742</v>
      </c>
      <c r="P102" s="963">
        <v>10093</v>
      </c>
      <c r="Q102" s="963">
        <v>5362</v>
      </c>
      <c r="R102" s="964">
        <v>5362</v>
      </c>
    </row>
    <row r="103" spans="1:18">
      <c r="B103" s="294">
        <v>43252</v>
      </c>
      <c r="C103" s="963">
        <v>120786</v>
      </c>
      <c r="D103" s="19">
        <v>7728</v>
      </c>
      <c r="E103" s="963">
        <v>3676</v>
      </c>
      <c r="F103" s="963">
        <v>4052</v>
      </c>
      <c r="G103" s="963">
        <v>72577</v>
      </c>
      <c r="H103" s="963">
        <v>3747</v>
      </c>
      <c r="I103" s="963">
        <v>1716</v>
      </c>
      <c r="J103" s="966">
        <v>2031</v>
      </c>
      <c r="K103" s="967">
        <v>967900</v>
      </c>
      <c r="L103" s="963">
        <v>61177</v>
      </c>
      <c r="M103" s="963">
        <v>28090</v>
      </c>
      <c r="N103" s="963">
        <v>33087</v>
      </c>
      <c r="O103" s="963">
        <v>145127</v>
      </c>
      <c r="P103" s="963">
        <v>9956</v>
      </c>
      <c r="Q103" s="963">
        <v>5367</v>
      </c>
      <c r="R103" s="964">
        <v>4589</v>
      </c>
    </row>
    <row r="104" spans="1:18">
      <c r="B104" s="294">
        <v>43282</v>
      </c>
      <c r="C104" s="963">
        <v>137815</v>
      </c>
      <c r="D104" s="108">
        <v>8524</v>
      </c>
      <c r="E104" s="963">
        <v>4097</v>
      </c>
      <c r="F104" s="963">
        <v>4427</v>
      </c>
      <c r="G104" s="963">
        <v>66028</v>
      </c>
      <c r="H104" s="963">
        <v>3386</v>
      </c>
      <c r="I104" s="963">
        <v>1619</v>
      </c>
      <c r="J104" s="966">
        <v>1767</v>
      </c>
      <c r="K104" s="967">
        <v>961769</v>
      </c>
      <c r="L104" s="963">
        <v>60788</v>
      </c>
      <c r="M104" s="963">
        <v>28027</v>
      </c>
      <c r="N104" s="963">
        <v>32761</v>
      </c>
      <c r="O104" s="944">
        <v>145520</v>
      </c>
      <c r="P104" s="963">
        <v>10064</v>
      </c>
      <c r="Q104" s="963">
        <v>5379</v>
      </c>
      <c r="R104" s="964">
        <v>4685</v>
      </c>
    </row>
    <row r="105" spans="1:18">
      <c r="B105" s="294">
        <v>43313</v>
      </c>
      <c r="C105" s="963">
        <v>133053</v>
      </c>
      <c r="D105" s="108">
        <v>8042</v>
      </c>
      <c r="E105" s="963">
        <v>3906</v>
      </c>
      <c r="F105" s="963">
        <v>4136</v>
      </c>
      <c r="G105" s="963">
        <v>64235</v>
      </c>
      <c r="H105" s="963">
        <v>3367</v>
      </c>
      <c r="I105" s="963">
        <v>1624</v>
      </c>
      <c r="J105" s="966">
        <v>1743</v>
      </c>
      <c r="K105" s="967">
        <v>958603</v>
      </c>
      <c r="L105" s="963">
        <v>60591</v>
      </c>
      <c r="M105" s="963">
        <v>28094</v>
      </c>
      <c r="N105" s="963">
        <v>32497</v>
      </c>
      <c r="O105" s="944">
        <v>143702</v>
      </c>
      <c r="P105" s="963">
        <v>9978</v>
      </c>
      <c r="Q105" s="963">
        <v>5338</v>
      </c>
      <c r="R105" s="964">
        <v>4640</v>
      </c>
    </row>
    <row r="106" spans="1:18">
      <c r="B106" s="294">
        <v>43344</v>
      </c>
      <c r="C106" s="963">
        <v>145928</v>
      </c>
      <c r="D106" s="108">
        <v>8385</v>
      </c>
      <c r="E106" s="963">
        <v>4118</v>
      </c>
      <c r="F106" s="963">
        <v>4267</v>
      </c>
      <c r="G106" s="963">
        <v>88645</v>
      </c>
      <c r="H106" s="963">
        <v>4270</v>
      </c>
      <c r="I106" s="963">
        <v>2344</v>
      </c>
      <c r="J106" s="966">
        <v>1926</v>
      </c>
      <c r="K106" s="967">
        <v>947393</v>
      </c>
      <c r="L106" s="963">
        <v>59850</v>
      </c>
      <c r="M106" s="963">
        <v>27612</v>
      </c>
      <c r="N106" s="963">
        <v>32238</v>
      </c>
      <c r="O106" s="137">
        <v>137038</v>
      </c>
      <c r="P106" s="963">
        <v>9742</v>
      </c>
      <c r="Q106" s="963">
        <v>5190</v>
      </c>
      <c r="R106" s="964">
        <v>4552</v>
      </c>
    </row>
    <row r="107" spans="1:18" s="544" customFormat="1">
      <c r="B107" s="294">
        <v>43374</v>
      </c>
      <c r="C107" s="963">
        <v>149523</v>
      </c>
      <c r="D107" s="108">
        <v>8674</v>
      </c>
      <c r="E107" s="963">
        <v>4057</v>
      </c>
      <c r="F107" s="963">
        <v>4617</v>
      </c>
      <c r="G107" s="963">
        <v>83752</v>
      </c>
      <c r="H107" s="963">
        <v>4066</v>
      </c>
      <c r="I107" s="963">
        <v>2093</v>
      </c>
      <c r="J107" s="966">
        <v>1973</v>
      </c>
      <c r="K107" s="967">
        <v>937339</v>
      </c>
      <c r="L107" s="963">
        <v>59209</v>
      </c>
      <c r="M107" s="963">
        <v>27128</v>
      </c>
      <c r="N107" s="963">
        <v>32081</v>
      </c>
      <c r="O107" s="944">
        <v>136751</v>
      </c>
      <c r="P107" s="963">
        <v>9698</v>
      </c>
      <c r="Q107" s="963">
        <v>5181</v>
      </c>
      <c r="R107" s="964">
        <v>4517</v>
      </c>
    </row>
    <row r="108" spans="1:18" s="544" customFormat="1">
      <c r="B108" s="294">
        <v>43405</v>
      </c>
      <c r="C108" s="963">
        <v>139486</v>
      </c>
      <c r="D108" s="108">
        <v>8668</v>
      </c>
      <c r="E108" s="963">
        <v>4044</v>
      </c>
      <c r="F108" s="963">
        <v>4624</v>
      </c>
      <c r="G108" s="966">
        <v>67806</v>
      </c>
      <c r="H108" s="963">
        <v>3314</v>
      </c>
      <c r="I108" s="963">
        <v>1651</v>
      </c>
      <c r="J108" s="966">
        <v>1663</v>
      </c>
      <c r="K108" s="967">
        <v>950549</v>
      </c>
      <c r="L108" s="963">
        <v>60007</v>
      </c>
      <c r="M108" s="963">
        <v>27530</v>
      </c>
      <c r="N108" s="963">
        <v>32477</v>
      </c>
      <c r="O108" s="944">
        <v>146526</v>
      </c>
      <c r="P108" s="963">
        <v>10245</v>
      </c>
      <c r="Q108" s="963">
        <v>5532</v>
      </c>
      <c r="R108" s="964">
        <v>4713</v>
      </c>
    </row>
    <row r="109" spans="1:18">
      <c r="B109" s="294">
        <v>43435</v>
      </c>
      <c r="C109" s="963">
        <v>133727</v>
      </c>
      <c r="D109" s="108">
        <v>8321</v>
      </c>
      <c r="E109" s="963">
        <v>3972</v>
      </c>
      <c r="F109" s="963">
        <v>4349</v>
      </c>
      <c r="G109" s="966">
        <v>67851</v>
      </c>
      <c r="H109" s="963">
        <v>3154</v>
      </c>
      <c r="I109" s="963">
        <v>1605</v>
      </c>
      <c r="J109" s="964">
        <v>1549</v>
      </c>
      <c r="K109" s="1045">
        <v>968888</v>
      </c>
      <c r="L109" s="963">
        <v>61118</v>
      </c>
      <c r="M109" s="963">
        <v>28072</v>
      </c>
      <c r="N109" s="963">
        <v>33046</v>
      </c>
      <c r="O109" s="944">
        <v>153268</v>
      </c>
      <c r="P109" s="963">
        <v>10520</v>
      </c>
      <c r="Q109" s="963">
        <v>5676</v>
      </c>
      <c r="R109" s="964">
        <v>4844</v>
      </c>
    </row>
    <row r="110" spans="1:18" s="544" customFormat="1">
      <c r="B110" s="294">
        <v>43466</v>
      </c>
      <c r="C110" s="963">
        <v>167673</v>
      </c>
      <c r="D110" s="108">
        <v>9466</v>
      </c>
      <c r="E110" s="963">
        <v>4427</v>
      </c>
      <c r="F110" s="963">
        <v>5039</v>
      </c>
      <c r="G110" s="966">
        <v>59508</v>
      </c>
      <c r="H110" s="963">
        <v>2964</v>
      </c>
      <c r="I110" s="963">
        <v>1525</v>
      </c>
      <c r="J110" s="964">
        <v>1439</v>
      </c>
      <c r="K110" s="1045">
        <v>1023083</v>
      </c>
      <c r="L110" s="963">
        <v>63157</v>
      </c>
      <c r="M110" s="963">
        <v>28860</v>
      </c>
      <c r="N110" s="963">
        <v>34297</v>
      </c>
      <c r="O110" s="944">
        <v>166410</v>
      </c>
      <c r="P110" s="963">
        <v>11311</v>
      </c>
      <c r="Q110" s="963">
        <v>5986</v>
      </c>
      <c r="R110" s="964">
        <v>5325</v>
      </c>
    </row>
    <row r="111" spans="1:18" s="544" customFormat="1">
      <c r="B111" s="294">
        <v>43497</v>
      </c>
      <c r="C111" s="963">
        <v>123230</v>
      </c>
      <c r="D111" s="108">
        <v>7545</v>
      </c>
      <c r="E111" s="963">
        <v>3551</v>
      </c>
      <c r="F111" s="963">
        <v>3994</v>
      </c>
      <c r="G111" s="966">
        <v>62245</v>
      </c>
      <c r="H111" s="963">
        <v>3087</v>
      </c>
      <c r="I111" s="963">
        <v>1606</v>
      </c>
      <c r="J111" s="964">
        <v>1481</v>
      </c>
      <c r="K111" s="1045">
        <v>1016702</v>
      </c>
      <c r="L111" s="963">
        <v>62754</v>
      </c>
      <c r="M111" s="963">
        <v>28550</v>
      </c>
      <c r="N111" s="963">
        <v>34204</v>
      </c>
      <c r="O111" s="944">
        <v>123230</v>
      </c>
      <c r="P111" s="963">
        <f>SUM(Q111:R111)</f>
        <v>11289</v>
      </c>
      <c r="Q111" s="963">
        <v>5926</v>
      </c>
      <c r="R111" s="964">
        <v>5363</v>
      </c>
    </row>
    <row r="112" spans="1:18" s="544" customFormat="1">
      <c r="B112" s="294">
        <v>43525</v>
      </c>
      <c r="C112" s="963">
        <v>123576</v>
      </c>
      <c r="D112" s="108">
        <v>7725</v>
      </c>
      <c r="E112" s="963">
        <v>3600</v>
      </c>
      <c r="F112" s="963">
        <v>4125</v>
      </c>
      <c r="G112" s="966">
        <v>73308</v>
      </c>
      <c r="H112" s="963">
        <v>3413</v>
      </c>
      <c r="I112" s="963">
        <v>1656</v>
      </c>
      <c r="J112" s="964">
        <v>1757</v>
      </c>
      <c r="K112" s="1045">
        <v>984739</v>
      </c>
      <c r="L112" s="963">
        <v>61726</v>
      </c>
      <c r="M112" s="963">
        <v>28008</v>
      </c>
      <c r="N112" s="963">
        <v>33718</v>
      </c>
      <c r="O112" s="944">
        <v>157247</v>
      </c>
      <c r="P112" s="963">
        <v>10998</v>
      </c>
      <c r="Q112" s="963">
        <v>5757</v>
      </c>
      <c r="R112" s="964">
        <v>5241</v>
      </c>
    </row>
    <row r="113" spans="2:18" s="544" customFormat="1">
      <c r="B113" s="294">
        <v>43556</v>
      </c>
      <c r="C113" s="963">
        <v>112901</v>
      </c>
      <c r="D113" s="108">
        <v>7693</v>
      </c>
      <c r="E113" s="963">
        <v>3514</v>
      </c>
      <c r="F113" s="963">
        <v>4179</v>
      </c>
      <c r="G113" s="966">
        <v>76509</v>
      </c>
      <c r="H113" s="963">
        <v>3608</v>
      </c>
      <c r="I113" s="963">
        <v>1664</v>
      </c>
      <c r="J113" s="964">
        <v>1944</v>
      </c>
      <c r="K113" s="1045">
        <v>938280</v>
      </c>
      <c r="L113" s="963">
        <v>60184</v>
      </c>
      <c r="M113" s="963">
        <v>27273</v>
      </c>
      <c r="N113" s="963">
        <v>32911</v>
      </c>
      <c r="O113" s="944">
        <v>150427</v>
      </c>
      <c r="P113" s="963">
        <v>10812</v>
      </c>
      <c r="Q113" s="963">
        <v>5713</v>
      </c>
      <c r="R113" s="964">
        <v>5099</v>
      </c>
    </row>
    <row r="114" spans="2:18">
      <c r="B114" s="294">
        <v>43586</v>
      </c>
      <c r="C114" s="963">
        <v>110354</v>
      </c>
      <c r="D114" s="108">
        <v>7396</v>
      </c>
      <c r="E114" s="963">
        <v>3383</v>
      </c>
      <c r="F114" s="963">
        <v>4013</v>
      </c>
      <c r="G114" s="966">
        <v>67918</v>
      </c>
      <c r="H114" s="963">
        <v>3512</v>
      </c>
      <c r="I114" s="963">
        <v>1597</v>
      </c>
      <c r="J114" s="964">
        <v>1915</v>
      </c>
      <c r="K114" s="1045">
        <v>906040</v>
      </c>
      <c r="L114" s="963">
        <v>58879</v>
      </c>
      <c r="M114" s="963">
        <v>26675</v>
      </c>
      <c r="N114" s="963">
        <v>32204</v>
      </c>
      <c r="O114" s="944">
        <v>143963</v>
      </c>
      <c r="P114" s="963">
        <v>10543</v>
      </c>
      <c r="Q114" s="963">
        <v>5596</v>
      </c>
      <c r="R114" s="964">
        <v>4947</v>
      </c>
    </row>
    <row r="115" spans="2:18" ht="15.75">
      <c r="B115" s="21" t="s">
        <v>257</v>
      </c>
      <c r="D115" s="1029"/>
      <c r="E115" s="1016"/>
      <c r="O115" s="1016"/>
    </row>
    <row r="116" spans="2:18">
      <c r="D116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59"/>
  <sheetViews>
    <sheetView zoomScaleNormal="100" workbookViewId="0">
      <pane xSplit="2" ySplit="7" topLeftCell="L136" activePane="bottomRight" state="frozen"/>
      <selection pane="topRight" activeCell="C1" sqref="C1"/>
      <selection pane="bottomLeft" activeCell="A8" sqref="A8"/>
      <selection pane="bottomRight" activeCell="S156" sqref="S156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32" t="s">
        <v>137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1132"/>
      <c r="O1" s="1132"/>
      <c r="P1" s="1132"/>
      <c r="Q1" s="1132"/>
      <c r="R1" s="1132"/>
      <c r="S1" s="1132"/>
      <c r="T1" s="1132"/>
      <c r="U1" s="1132"/>
      <c r="V1" s="1132"/>
      <c r="W1" s="1132"/>
      <c r="X1" s="1132"/>
    </row>
    <row r="2" spans="1:24" s="233" customFormat="1" ht="63" customHeight="1">
      <c r="A2" s="1132"/>
      <c r="B2" s="1132"/>
      <c r="C2" s="1132"/>
      <c r="D2" s="1132"/>
      <c r="E2" s="1132"/>
      <c r="F2" s="1132"/>
      <c r="G2" s="1132"/>
      <c r="H2" s="1132"/>
      <c r="I2" s="1132"/>
      <c r="J2" s="1132"/>
      <c r="K2" s="1132"/>
      <c r="L2" s="1132"/>
      <c r="M2" s="1132"/>
      <c r="N2" s="1132"/>
      <c r="O2" s="1132"/>
      <c r="P2" s="1132"/>
      <c r="Q2" s="1132"/>
      <c r="R2" s="1132"/>
      <c r="S2" s="1132"/>
      <c r="T2" s="1132"/>
      <c r="U2" s="1132"/>
      <c r="V2" s="1132"/>
      <c r="W2" s="1132"/>
      <c r="X2" s="1132"/>
    </row>
    <row r="3" spans="1:24" ht="16.5" thickBot="1">
      <c r="A3" s="100"/>
      <c r="B3" s="100"/>
      <c r="C3" s="100"/>
      <c r="D3" s="100"/>
      <c r="E3" s="100"/>
      <c r="F3" s="100"/>
      <c r="G3" s="598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32"/>
      <c r="C4" s="1228" t="s">
        <v>51</v>
      </c>
      <c r="D4" s="1228"/>
      <c r="E4" s="1228"/>
      <c r="F4" s="1228"/>
      <c r="G4" s="1228"/>
      <c r="H4" s="1228"/>
      <c r="I4" s="1228"/>
      <c r="J4" s="1228"/>
      <c r="K4" s="1228"/>
      <c r="L4" s="1228"/>
      <c r="M4" s="1228"/>
      <c r="N4" s="1228"/>
      <c r="O4" s="1228"/>
      <c r="P4" s="1228"/>
      <c r="Q4" s="1228"/>
      <c r="R4" s="1228"/>
      <c r="S4" s="1228"/>
      <c r="T4" s="1229"/>
    </row>
    <row r="5" spans="1:24">
      <c r="B5" s="1233"/>
      <c r="C5" s="1234" t="s">
        <v>91</v>
      </c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 t="s">
        <v>77</v>
      </c>
      <c r="P5" s="1234"/>
      <c r="Q5" s="1234"/>
      <c r="R5" s="1234"/>
      <c r="S5" s="1234"/>
      <c r="T5" s="1235"/>
    </row>
    <row r="6" spans="1:24" s="12" customFormat="1" ht="41.45" customHeight="1">
      <c r="A6" s="101"/>
      <c r="B6" s="1233"/>
      <c r="C6" s="1234" t="s">
        <v>46</v>
      </c>
      <c r="D6" s="1234"/>
      <c r="E6" s="1234"/>
      <c r="F6" s="1230" t="s">
        <v>74</v>
      </c>
      <c r="G6" s="1230"/>
      <c r="H6" s="1230"/>
      <c r="I6" s="1230" t="s">
        <v>75</v>
      </c>
      <c r="J6" s="1230"/>
      <c r="K6" s="1230"/>
      <c r="L6" s="1230" t="s">
        <v>76</v>
      </c>
      <c r="M6" s="1230"/>
      <c r="N6" s="1230"/>
      <c r="O6" s="1230" t="s">
        <v>46</v>
      </c>
      <c r="P6" s="1230"/>
      <c r="Q6" s="1230"/>
      <c r="R6" s="1230" t="s">
        <v>78</v>
      </c>
      <c r="S6" s="1230"/>
      <c r="T6" s="1231"/>
    </row>
    <row r="7" spans="1:24" ht="45" customHeight="1" thickBot="1">
      <c r="B7" s="1233"/>
      <c r="C7" s="910" t="s">
        <v>46</v>
      </c>
      <c r="D7" s="911" t="s">
        <v>47</v>
      </c>
      <c r="E7" s="911" t="s">
        <v>1</v>
      </c>
      <c r="F7" s="911" t="s">
        <v>46</v>
      </c>
      <c r="G7" s="911" t="s">
        <v>40</v>
      </c>
      <c r="H7" s="911" t="s">
        <v>1</v>
      </c>
      <c r="I7" s="912" t="s">
        <v>46</v>
      </c>
      <c r="J7" s="911" t="s">
        <v>40</v>
      </c>
      <c r="K7" s="911" t="s">
        <v>1</v>
      </c>
      <c r="L7" s="911" t="s">
        <v>46</v>
      </c>
      <c r="M7" s="911" t="s">
        <v>40</v>
      </c>
      <c r="N7" s="911" t="s">
        <v>1</v>
      </c>
      <c r="O7" s="911" t="s">
        <v>46</v>
      </c>
      <c r="P7" s="911" t="s">
        <v>40</v>
      </c>
      <c r="Q7" s="911" t="s">
        <v>1</v>
      </c>
      <c r="R7" s="911" t="s">
        <v>46</v>
      </c>
      <c r="S7" s="911" t="s">
        <v>40</v>
      </c>
      <c r="T7" s="913" t="s">
        <v>1</v>
      </c>
    </row>
    <row r="8" spans="1:24">
      <c r="B8" s="914">
        <v>39417</v>
      </c>
      <c r="C8" s="915">
        <v>55018</v>
      </c>
      <c r="D8" s="915">
        <v>1912</v>
      </c>
      <c r="E8" s="916">
        <v>3.5</v>
      </c>
      <c r="F8" s="917">
        <v>18848</v>
      </c>
      <c r="G8" s="917">
        <v>738</v>
      </c>
      <c r="H8" s="916">
        <v>3.9</v>
      </c>
      <c r="I8" s="943">
        <v>10445</v>
      </c>
      <c r="J8" s="918">
        <v>167</v>
      </c>
      <c r="K8" s="916">
        <v>1.6</v>
      </c>
      <c r="L8" s="915">
        <v>8916</v>
      </c>
      <c r="M8" s="915">
        <v>119</v>
      </c>
      <c r="N8" s="916">
        <v>1.3</v>
      </c>
      <c r="O8" s="915">
        <v>44484</v>
      </c>
      <c r="P8" s="915">
        <v>1406</v>
      </c>
      <c r="Q8" s="916">
        <v>3.2</v>
      </c>
      <c r="R8" s="947">
        <v>19923</v>
      </c>
      <c r="S8" s="947">
        <v>474</v>
      </c>
      <c r="T8" s="919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5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5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4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5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5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5">
        <v>1.9</v>
      </c>
    </row>
    <row r="14" spans="1:24">
      <c r="B14" s="296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5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8">
        <v>27780</v>
      </c>
      <c r="S14" s="948">
        <v>586</v>
      </c>
      <c r="T14" s="297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5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5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5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5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5">
        <v>2.2999999999999998</v>
      </c>
    </row>
    <row r="20" spans="2:20">
      <c r="B20" s="298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6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49">
        <v>12374</v>
      </c>
      <c r="S20" s="949">
        <v>335</v>
      </c>
      <c r="T20" s="299">
        <v>2.7</v>
      </c>
    </row>
    <row r="21" spans="2:20" ht="15.75" thickBot="1">
      <c r="B21" s="942" t="s">
        <v>49</v>
      </c>
      <c r="C21" s="534">
        <v>1142653</v>
      </c>
      <c r="D21" s="534">
        <v>26256</v>
      </c>
      <c r="E21" s="934">
        <v>2.2999999999999998</v>
      </c>
      <c r="F21" s="534">
        <v>468177</v>
      </c>
      <c r="G21" s="534">
        <v>8516</v>
      </c>
      <c r="H21" s="934">
        <v>1.8</v>
      </c>
      <c r="I21" s="534">
        <v>289362</v>
      </c>
      <c r="J21" s="534">
        <v>1691</v>
      </c>
      <c r="K21" s="934">
        <v>0.6</v>
      </c>
      <c r="L21" s="534">
        <v>176995</v>
      </c>
      <c r="M21" s="534">
        <v>2397</v>
      </c>
      <c r="N21" s="934">
        <v>1.4</v>
      </c>
      <c r="O21" s="534">
        <v>789536</v>
      </c>
      <c r="P21" s="534">
        <v>20385</v>
      </c>
      <c r="Q21" s="934">
        <v>2.6</v>
      </c>
      <c r="R21" s="534">
        <v>258195</v>
      </c>
      <c r="S21" s="534">
        <v>6069</v>
      </c>
      <c r="T21" s="935">
        <v>2.4</v>
      </c>
    </row>
    <row r="22" spans="2:20">
      <c r="B22" s="77">
        <v>39814</v>
      </c>
      <c r="C22" s="941">
        <v>67581</v>
      </c>
      <c r="D22" s="941">
        <v>1980</v>
      </c>
      <c r="E22" s="936">
        <v>2.9</v>
      </c>
      <c r="F22" s="937">
        <v>34545</v>
      </c>
      <c r="G22" s="937">
        <v>436</v>
      </c>
      <c r="H22" s="936">
        <v>1.3</v>
      </c>
      <c r="I22" s="938">
        <v>21386</v>
      </c>
      <c r="J22" s="930">
        <v>93</v>
      </c>
      <c r="K22" s="936">
        <v>0.4</v>
      </c>
      <c r="L22" s="922">
        <v>9469</v>
      </c>
      <c r="M22" s="922">
        <v>240</v>
      </c>
      <c r="N22" s="936">
        <v>2.5</v>
      </c>
      <c r="O22" s="922">
        <v>34537</v>
      </c>
      <c r="P22" s="922">
        <v>1277</v>
      </c>
      <c r="Q22" s="936">
        <v>3.7</v>
      </c>
      <c r="R22" s="939">
        <v>6129</v>
      </c>
      <c r="S22" s="939">
        <v>179</v>
      </c>
      <c r="T22" s="940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5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5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5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5">
        <v>3.1</v>
      </c>
    </row>
    <row r="27" spans="2:20">
      <c r="B27" s="296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5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8">
        <v>10663</v>
      </c>
      <c r="S27" s="948">
        <v>303</v>
      </c>
      <c r="T27" s="297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5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5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5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5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5">
        <v>3.4</v>
      </c>
    </row>
    <row r="33" spans="1:20">
      <c r="B33" s="298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6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49">
        <v>6890</v>
      </c>
      <c r="S33" s="949">
        <v>258</v>
      </c>
      <c r="T33" s="299">
        <v>3.7</v>
      </c>
    </row>
    <row r="34" spans="1:20" ht="15.75" thickBot="1">
      <c r="B34" s="308" t="s">
        <v>50</v>
      </c>
      <c r="C34" s="283">
        <v>902640</v>
      </c>
      <c r="D34" s="283">
        <v>23000</v>
      </c>
      <c r="E34" s="284">
        <v>2.5</v>
      </c>
      <c r="F34" s="283">
        <v>481740</v>
      </c>
      <c r="G34" s="283">
        <v>5801</v>
      </c>
      <c r="H34" s="284">
        <v>1.2</v>
      </c>
      <c r="I34" s="283">
        <v>280179</v>
      </c>
      <c r="J34" s="283">
        <v>1348</v>
      </c>
      <c r="K34" s="284">
        <v>0.5</v>
      </c>
      <c r="L34" s="283">
        <v>116423</v>
      </c>
      <c r="M34" s="283">
        <v>2462</v>
      </c>
      <c r="N34" s="284">
        <v>2.1</v>
      </c>
      <c r="O34" s="283">
        <v>460663</v>
      </c>
      <c r="P34" s="283">
        <v>15839</v>
      </c>
      <c r="Q34" s="284">
        <v>3.4</v>
      </c>
      <c r="R34" s="283">
        <v>107936</v>
      </c>
      <c r="S34" s="283">
        <v>3237</v>
      </c>
      <c r="T34" s="309">
        <v>3</v>
      </c>
    </row>
    <row r="35" spans="1:20">
      <c r="B35" s="285">
        <v>40179</v>
      </c>
      <c r="C35" s="286">
        <v>60425</v>
      </c>
      <c r="D35" s="286">
        <v>2023</v>
      </c>
      <c r="E35" s="287">
        <v>3.3</v>
      </c>
      <c r="F35" s="288">
        <v>32366</v>
      </c>
      <c r="G35" s="288">
        <v>305</v>
      </c>
      <c r="H35" s="287">
        <v>0.9</v>
      </c>
      <c r="I35" s="289">
        <v>21276</v>
      </c>
      <c r="J35" s="290">
        <v>59</v>
      </c>
      <c r="K35" s="287">
        <v>0.3</v>
      </c>
      <c r="L35" s="286">
        <v>7370</v>
      </c>
      <c r="M35" s="286">
        <v>254</v>
      </c>
      <c r="N35" s="287">
        <v>3.4</v>
      </c>
      <c r="O35" s="286">
        <v>30796</v>
      </c>
      <c r="P35" s="286">
        <v>1145</v>
      </c>
      <c r="Q35" s="287">
        <v>3.7</v>
      </c>
      <c r="R35" s="291">
        <v>4274</v>
      </c>
      <c r="S35" s="292">
        <v>148</v>
      </c>
      <c r="T35" s="293">
        <v>3.5</v>
      </c>
    </row>
    <row r="36" spans="1:20">
      <c r="B36" s="294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5">
        <v>2.4</v>
      </c>
    </row>
    <row r="37" spans="1:20">
      <c r="B37" s="294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5">
        <v>1.9</v>
      </c>
    </row>
    <row r="38" spans="1:20">
      <c r="B38" s="294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5">
        <v>3.2</v>
      </c>
    </row>
    <row r="39" spans="1:20">
      <c r="B39" s="294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5">
        <v>3</v>
      </c>
    </row>
    <row r="40" spans="1:20">
      <c r="B40" s="296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7">
        <v>2.6</v>
      </c>
    </row>
    <row r="41" spans="1:20">
      <c r="B41" s="294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5">
        <v>3.2</v>
      </c>
    </row>
    <row r="42" spans="1:20">
      <c r="B42" s="294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5">
        <v>2.9</v>
      </c>
    </row>
    <row r="43" spans="1:20" s="15" customFormat="1">
      <c r="A43" s="122"/>
      <c r="B43" s="294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5">
        <v>3.7</v>
      </c>
    </row>
    <row r="44" spans="1:20" s="15" customFormat="1">
      <c r="A44" s="122"/>
      <c r="B44" s="294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5">
        <v>3.1</v>
      </c>
    </row>
    <row r="45" spans="1:20" s="15" customFormat="1">
      <c r="A45" s="122"/>
      <c r="B45" s="294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5">
        <v>4.4000000000000004</v>
      </c>
    </row>
    <row r="46" spans="1:20">
      <c r="B46" s="298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299">
        <v>7.5</v>
      </c>
    </row>
    <row r="47" spans="1:20" ht="15.75" thickBot="1">
      <c r="B47" s="533" t="s">
        <v>96</v>
      </c>
      <c r="C47" s="534">
        <v>1021231</v>
      </c>
      <c r="D47" s="534">
        <v>33357</v>
      </c>
      <c r="E47" s="934">
        <v>3.3</v>
      </c>
      <c r="F47" s="534">
        <v>546847</v>
      </c>
      <c r="G47" s="534">
        <v>5330</v>
      </c>
      <c r="H47" s="934">
        <v>1</v>
      </c>
      <c r="I47" s="534">
        <v>297601</v>
      </c>
      <c r="J47" s="534">
        <v>1397</v>
      </c>
      <c r="K47" s="934">
        <v>0.5</v>
      </c>
      <c r="L47" s="534">
        <v>137793</v>
      </c>
      <c r="M47" s="534">
        <v>4310</v>
      </c>
      <c r="N47" s="934">
        <v>3.1</v>
      </c>
      <c r="O47" s="534">
        <v>539585</v>
      </c>
      <c r="P47" s="534">
        <v>21700</v>
      </c>
      <c r="Q47" s="934">
        <v>4</v>
      </c>
      <c r="R47" s="534">
        <v>120865</v>
      </c>
      <c r="S47" s="534">
        <v>4000</v>
      </c>
      <c r="T47" s="935">
        <v>3.3</v>
      </c>
    </row>
    <row r="48" spans="1:20">
      <c r="B48" s="921">
        <v>40544</v>
      </c>
      <c r="C48" s="922">
        <v>46645</v>
      </c>
      <c r="D48" s="922">
        <v>3706</v>
      </c>
      <c r="E48" s="936">
        <v>7.9</v>
      </c>
      <c r="F48" s="937">
        <v>11761</v>
      </c>
      <c r="G48" s="937">
        <v>177</v>
      </c>
      <c r="H48" s="936">
        <v>1.5</v>
      </c>
      <c r="I48" s="938">
        <v>9210</v>
      </c>
      <c r="J48" s="930">
        <v>75</v>
      </c>
      <c r="K48" s="936">
        <v>0.8</v>
      </c>
      <c r="L48" s="922">
        <v>11987</v>
      </c>
      <c r="M48" s="922">
        <v>740</v>
      </c>
      <c r="N48" s="936">
        <v>6.2</v>
      </c>
      <c r="O48" s="922">
        <v>29002</v>
      </c>
      <c r="P48" s="922">
        <v>2921</v>
      </c>
      <c r="Q48" s="936">
        <v>10.1</v>
      </c>
      <c r="R48" s="939">
        <v>4835</v>
      </c>
      <c r="S48" s="933">
        <v>558</v>
      </c>
      <c r="T48" s="940">
        <v>11.5</v>
      </c>
    </row>
    <row r="49" spans="1:42">
      <c r="B49" s="294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5">
        <v>8.8000000000000007</v>
      </c>
    </row>
    <row r="50" spans="1:42">
      <c r="B50" s="294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5">
        <v>6.5</v>
      </c>
    </row>
    <row r="51" spans="1:42">
      <c r="B51" s="294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5">
        <v>5.9</v>
      </c>
    </row>
    <row r="52" spans="1:42">
      <c r="B52" s="294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5">
        <v>5.4</v>
      </c>
    </row>
    <row r="53" spans="1:42">
      <c r="B53" s="296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7">
        <v>5.2</v>
      </c>
    </row>
    <row r="54" spans="1:42">
      <c r="B54" s="294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5">
        <v>4</v>
      </c>
    </row>
    <row r="55" spans="1:42">
      <c r="B55" s="294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5">
        <v>5.0999999999999996</v>
      </c>
    </row>
    <row r="56" spans="1:42">
      <c r="B56" s="294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5">
        <v>4.7</v>
      </c>
    </row>
    <row r="57" spans="1:42">
      <c r="B57" s="294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5">
        <v>5.5</v>
      </c>
    </row>
    <row r="58" spans="1:42">
      <c r="B58" s="294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5">
        <v>5.6</v>
      </c>
    </row>
    <row r="59" spans="1:42">
      <c r="B59" s="298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299">
        <v>7.1</v>
      </c>
    </row>
    <row r="60" spans="1:42" ht="15.75" thickBot="1">
      <c r="B60" s="308" t="s">
        <v>123</v>
      </c>
      <c r="C60" s="283">
        <v>743065</v>
      </c>
      <c r="D60" s="283">
        <v>41492</v>
      </c>
      <c r="E60" s="284">
        <v>5.6</v>
      </c>
      <c r="F60" s="283">
        <v>241539</v>
      </c>
      <c r="G60" s="283">
        <v>4300</v>
      </c>
      <c r="H60" s="284">
        <v>1.8</v>
      </c>
      <c r="I60" s="283">
        <v>145699</v>
      </c>
      <c r="J60" s="283">
        <v>1533</v>
      </c>
      <c r="K60" s="284">
        <v>1.1000000000000001</v>
      </c>
      <c r="L60" s="283">
        <v>177611</v>
      </c>
      <c r="M60" s="283">
        <v>6929</v>
      </c>
      <c r="N60" s="284">
        <v>3.9</v>
      </c>
      <c r="O60" s="283">
        <v>490246</v>
      </c>
      <c r="P60" s="283">
        <v>32131</v>
      </c>
      <c r="Q60" s="284">
        <v>6.6</v>
      </c>
      <c r="R60" s="283">
        <v>127551</v>
      </c>
      <c r="S60" s="283">
        <v>7412</v>
      </c>
      <c r="T60" s="309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5">
        <v>40909</v>
      </c>
      <c r="C61" s="286">
        <v>49033</v>
      </c>
      <c r="D61" s="286">
        <v>4914</v>
      </c>
      <c r="E61" s="287">
        <v>10</v>
      </c>
      <c r="F61" s="289">
        <v>14021</v>
      </c>
      <c r="G61" s="288">
        <v>226</v>
      </c>
      <c r="H61" s="287">
        <v>1.6</v>
      </c>
      <c r="I61" s="289">
        <v>10897</v>
      </c>
      <c r="J61" s="290">
        <v>123</v>
      </c>
      <c r="K61" s="287">
        <v>1.1000000000000001</v>
      </c>
      <c r="L61" s="286">
        <v>10891</v>
      </c>
      <c r="M61" s="286">
        <v>1261</v>
      </c>
      <c r="N61" s="287">
        <v>11.6</v>
      </c>
      <c r="O61" s="286">
        <v>31109</v>
      </c>
      <c r="P61" s="286">
        <v>4006</v>
      </c>
      <c r="Q61" s="287">
        <v>12.9</v>
      </c>
      <c r="R61" s="291">
        <v>4664</v>
      </c>
      <c r="S61" s="292">
        <v>407</v>
      </c>
      <c r="T61" s="293">
        <v>8.6999999999999993</v>
      </c>
      <c r="X61" s="87"/>
      <c r="Y61" s="126"/>
      <c r="Z61" s="126"/>
      <c r="AA61" s="127"/>
      <c r="AB61" s="313"/>
      <c r="AC61" s="20"/>
      <c r="AD61" s="127"/>
      <c r="AE61" s="313"/>
      <c r="AF61" s="314"/>
      <c r="AG61" s="127"/>
      <c r="AH61" s="313"/>
      <c r="AI61" s="126"/>
      <c r="AJ61" s="127"/>
      <c r="AK61" s="313"/>
      <c r="AL61" s="126"/>
      <c r="AM61" s="127"/>
      <c r="AN61" s="313"/>
      <c r="AO61" s="315"/>
      <c r="AP61" s="127"/>
    </row>
    <row r="62" spans="1:42">
      <c r="A62"/>
      <c r="B62" s="294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5">
        <v>11</v>
      </c>
    </row>
    <row r="63" spans="1:42">
      <c r="A63"/>
      <c r="B63" s="294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5">
        <v>10.8</v>
      </c>
    </row>
    <row r="64" spans="1:42">
      <c r="A64"/>
      <c r="B64" s="294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5">
        <v>8</v>
      </c>
    </row>
    <row r="65" spans="1:42">
      <c r="A65"/>
      <c r="B65" s="294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5">
        <v>7.2</v>
      </c>
    </row>
    <row r="66" spans="1:42">
      <c r="B66" s="296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7">
        <v>8.5</v>
      </c>
    </row>
    <row r="67" spans="1:42">
      <c r="A67"/>
      <c r="B67" s="294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5">
        <v>6.3</v>
      </c>
    </row>
    <row r="68" spans="1:42">
      <c r="A68"/>
      <c r="B68" s="294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5">
        <v>8.4</v>
      </c>
    </row>
    <row r="69" spans="1:42">
      <c r="A69"/>
      <c r="B69" s="294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5">
        <v>8.8000000000000007</v>
      </c>
    </row>
    <row r="70" spans="1:42">
      <c r="A70"/>
      <c r="B70" s="414">
        <v>41194</v>
      </c>
      <c r="C70" s="407">
        <v>67524</v>
      </c>
      <c r="D70" s="407">
        <v>5037</v>
      </c>
      <c r="E70" s="109">
        <v>7.5</v>
      </c>
      <c r="F70" s="408">
        <v>24049</v>
      </c>
      <c r="G70" s="409">
        <v>777</v>
      </c>
      <c r="H70" s="109">
        <v>3.2</v>
      </c>
      <c r="I70" s="408">
        <v>12169</v>
      </c>
      <c r="J70" s="410">
        <v>225</v>
      </c>
      <c r="K70" s="109">
        <v>1.8</v>
      </c>
      <c r="L70" s="408">
        <v>15264</v>
      </c>
      <c r="M70" s="407">
        <v>1123</v>
      </c>
      <c r="N70" s="109">
        <v>7.4</v>
      </c>
      <c r="O70" s="408">
        <v>38003</v>
      </c>
      <c r="P70" s="407">
        <v>3687</v>
      </c>
      <c r="Q70" s="109">
        <v>9.6999999999999993</v>
      </c>
      <c r="R70" s="408">
        <v>10736</v>
      </c>
      <c r="S70" s="411">
        <v>744</v>
      </c>
      <c r="T70" s="415">
        <v>6.9</v>
      </c>
    </row>
    <row r="71" spans="1:42">
      <c r="A71"/>
      <c r="B71" s="294">
        <v>41225</v>
      </c>
      <c r="C71" s="33">
        <v>49074</v>
      </c>
      <c r="D71" s="33">
        <v>4717</v>
      </c>
      <c r="E71" s="412">
        <v>9.6</v>
      </c>
      <c r="F71" s="123">
        <v>13935</v>
      </c>
      <c r="G71" s="118">
        <v>708</v>
      </c>
      <c r="H71" s="412">
        <v>5.0999999999999996</v>
      </c>
      <c r="I71" s="123">
        <v>6628</v>
      </c>
      <c r="J71" s="110">
        <v>227</v>
      </c>
      <c r="K71" s="413">
        <v>3.4</v>
      </c>
      <c r="L71" s="123">
        <v>13546</v>
      </c>
      <c r="M71" s="33">
        <v>1256</v>
      </c>
      <c r="N71" s="413">
        <v>9.3000000000000007</v>
      </c>
      <c r="O71" s="123">
        <v>33227</v>
      </c>
      <c r="P71" s="33">
        <v>3889</v>
      </c>
      <c r="Q71" s="413">
        <v>11.7</v>
      </c>
      <c r="R71" s="123">
        <v>9909</v>
      </c>
      <c r="S71" s="117">
        <v>1079</v>
      </c>
      <c r="T71" s="416">
        <v>10.9</v>
      </c>
    </row>
    <row r="72" spans="1:42">
      <c r="B72" s="298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299">
        <v>11.1</v>
      </c>
    </row>
    <row r="73" spans="1:42" ht="15.75" thickBot="1">
      <c r="B73" s="533" t="s">
        <v>166</v>
      </c>
      <c r="C73" s="534">
        <v>787010</v>
      </c>
      <c r="D73" s="534">
        <v>54639</v>
      </c>
      <c r="E73" s="934">
        <v>6.9</v>
      </c>
      <c r="F73" s="534">
        <v>320505</v>
      </c>
      <c r="G73" s="534">
        <v>8326</v>
      </c>
      <c r="H73" s="934">
        <v>2.6</v>
      </c>
      <c r="I73" s="534">
        <v>173961</v>
      </c>
      <c r="J73" s="534">
        <v>3286</v>
      </c>
      <c r="K73" s="934">
        <v>1.9</v>
      </c>
      <c r="L73" s="534">
        <v>164420</v>
      </c>
      <c r="M73" s="534">
        <v>14727</v>
      </c>
      <c r="N73" s="934">
        <v>9</v>
      </c>
      <c r="O73" s="534">
        <v>478986</v>
      </c>
      <c r="P73" s="534">
        <v>43486</v>
      </c>
      <c r="Q73" s="934">
        <v>9.1</v>
      </c>
      <c r="R73" s="534">
        <v>118178</v>
      </c>
      <c r="S73" s="534">
        <v>10303</v>
      </c>
      <c r="T73" s="935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1">
        <v>41286</v>
      </c>
      <c r="C74" s="922">
        <v>64015</v>
      </c>
      <c r="D74" s="922">
        <v>5709</v>
      </c>
      <c r="E74" s="923">
        <v>8.9</v>
      </c>
      <c r="F74" s="928">
        <v>26688</v>
      </c>
      <c r="G74" s="929">
        <v>606</v>
      </c>
      <c r="H74" s="923">
        <v>2.2999999999999998</v>
      </c>
      <c r="I74" s="928">
        <v>18077</v>
      </c>
      <c r="J74" s="930">
        <v>356</v>
      </c>
      <c r="K74" s="931">
        <v>2</v>
      </c>
      <c r="L74" s="928">
        <v>13959</v>
      </c>
      <c r="M74" s="922">
        <v>1315</v>
      </c>
      <c r="N74" s="931">
        <v>9.4</v>
      </c>
      <c r="O74" s="928">
        <v>37017</v>
      </c>
      <c r="P74" s="922">
        <v>4645</v>
      </c>
      <c r="Q74" s="931">
        <v>12.5</v>
      </c>
      <c r="R74" s="928">
        <v>4130</v>
      </c>
      <c r="S74" s="933">
        <v>655</v>
      </c>
      <c r="T74" s="932">
        <v>15.9</v>
      </c>
    </row>
    <row r="75" spans="1:42">
      <c r="A75"/>
      <c r="B75" s="294">
        <v>41317</v>
      </c>
      <c r="C75" s="33">
        <v>82811</v>
      </c>
      <c r="D75" s="33">
        <v>4537</v>
      </c>
      <c r="E75" s="412">
        <v>5.5</v>
      </c>
      <c r="F75" s="123">
        <v>51200</v>
      </c>
      <c r="G75" s="118">
        <v>806</v>
      </c>
      <c r="H75" s="412">
        <v>1.6</v>
      </c>
      <c r="I75" s="123">
        <v>28217</v>
      </c>
      <c r="J75" s="110">
        <v>319</v>
      </c>
      <c r="K75" s="413">
        <v>1.1000000000000001</v>
      </c>
      <c r="L75" s="123">
        <v>11632</v>
      </c>
      <c r="M75" s="33">
        <v>1106</v>
      </c>
      <c r="N75" s="413">
        <v>9.5</v>
      </c>
      <c r="O75" s="123">
        <v>43281</v>
      </c>
      <c r="P75" s="33">
        <v>3887</v>
      </c>
      <c r="Q75" s="413">
        <v>9</v>
      </c>
      <c r="R75" s="123">
        <v>7108</v>
      </c>
      <c r="S75" s="117">
        <v>841</v>
      </c>
      <c r="T75" s="416">
        <v>11.8</v>
      </c>
    </row>
    <row r="76" spans="1:42" s="394" customFormat="1">
      <c r="B76" s="294">
        <v>41345</v>
      </c>
      <c r="C76" s="372">
        <v>88966</v>
      </c>
      <c r="D76" s="372">
        <v>4771</v>
      </c>
      <c r="E76" s="417">
        <v>5.4</v>
      </c>
      <c r="F76" s="123">
        <v>54312</v>
      </c>
      <c r="G76" s="418">
        <v>869</v>
      </c>
      <c r="H76" s="417">
        <v>1.6</v>
      </c>
      <c r="I76" s="123">
        <v>28019</v>
      </c>
      <c r="J76" s="110">
        <v>413</v>
      </c>
      <c r="K76" s="413">
        <v>1.5</v>
      </c>
      <c r="L76" s="123">
        <v>12568</v>
      </c>
      <c r="M76" s="372">
        <v>1115</v>
      </c>
      <c r="N76" s="413">
        <v>8.9</v>
      </c>
      <c r="O76" s="123">
        <v>40769</v>
      </c>
      <c r="P76" s="372">
        <v>3489</v>
      </c>
      <c r="Q76" s="413">
        <v>8.6</v>
      </c>
      <c r="R76" s="123">
        <v>7871</v>
      </c>
      <c r="S76" s="419">
        <v>675</v>
      </c>
      <c r="T76" s="416">
        <v>8.6</v>
      </c>
    </row>
    <row r="77" spans="1:42" s="399" customFormat="1">
      <c r="B77" s="294">
        <v>41376</v>
      </c>
      <c r="C77" s="372">
        <v>85007</v>
      </c>
      <c r="D77" s="372">
        <v>5369</v>
      </c>
      <c r="E77" s="417">
        <v>6.3</v>
      </c>
      <c r="F77" s="123">
        <v>44631</v>
      </c>
      <c r="G77" s="418">
        <v>1240</v>
      </c>
      <c r="H77" s="417">
        <v>2.8</v>
      </c>
      <c r="I77" s="123">
        <v>21530</v>
      </c>
      <c r="J77" s="110">
        <v>510</v>
      </c>
      <c r="K77" s="413">
        <v>2.4</v>
      </c>
      <c r="L77" s="123">
        <v>15829</v>
      </c>
      <c r="M77" s="372">
        <v>1166</v>
      </c>
      <c r="N77" s="413">
        <v>7.4</v>
      </c>
      <c r="O77" s="123">
        <v>44284</v>
      </c>
      <c r="P77" s="372">
        <v>3927</v>
      </c>
      <c r="Q77" s="413">
        <v>8.9</v>
      </c>
      <c r="R77" s="123">
        <v>8783</v>
      </c>
      <c r="S77" s="419">
        <v>781</v>
      </c>
      <c r="T77" s="416">
        <v>8.9</v>
      </c>
    </row>
    <row r="78" spans="1:42" s="399" customFormat="1">
      <c r="B78" s="294">
        <v>41406</v>
      </c>
      <c r="C78" s="372">
        <v>76427</v>
      </c>
      <c r="D78" s="372">
        <v>5719</v>
      </c>
      <c r="E78" s="417">
        <v>7.5</v>
      </c>
      <c r="F78" s="123">
        <v>32540</v>
      </c>
      <c r="G78" s="418">
        <v>1163</v>
      </c>
      <c r="H78" s="417">
        <v>3.6</v>
      </c>
      <c r="I78" s="123">
        <v>13647</v>
      </c>
      <c r="J78" s="110">
        <v>413</v>
      </c>
      <c r="K78" s="413">
        <v>3</v>
      </c>
      <c r="L78" s="123">
        <v>18024</v>
      </c>
      <c r="M78" s="372">
        <v>1415</v>
      </c>
      <c r="N78" s="413">
        <v>7.9</v>
      </c>
      <c r="O78" s="123">
        <v>47018</v>
      </c>
      <c r="P78" s="372">
        <v>4615</v>
      </c>
      <c r="Q78" s="413">
        <v>9.8000000000000007</v>
      </c>
      <c r="R78" s="123">
        <v>9747</v>
      </c>
      <c r="S78" s="419">
        <v>907</v>
      </c>
      <c r="T78" s="416">
        <v>9.3000000000000007</v>
      </c>
    </row>
    <row r="79" spans="1:42">
      <c r="B79" s="296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7">
        <v>9.5</v>
      </c>
    </row>
    <row r="80" spans="1:42">
      <c r="A80"/>
      <c r="B80" s="294">
        <v>41467</v>
      </c>
      <c r="C80" s="33">
        <v>77661</v>
      </c>
      <c r="D80" s="33">
        <v>5378</v>
      </c>
      <c r="E80" s="412">
        <v>6.9</v>
      </c>
      <c r="F80" s="123">
        <v>26246</v>
      </c>
      <c r="G80" s="118">
        <v>877</v>
      </c>
      <c r="H80" s="412">
        <v>3.3</v>
      </c>
      <c r="I80" s="123">
        <v>12434</v>
      </c>
      <c r="J80" s="110">
        <v>351</v>
      </c>
      <c r="K80" s="413">
        <v>2.8</v>
      </c>
      <c r="L80" s="123">
        <v>20033</v>
      </c>
      <c r="M80" s="33">
        <v>1294</v>
      </c>
      <c r="N80" s="413">
        <v>6.5</v>
      </c>
      <c r="O80" s="123">
        <v>51015</v>
      </c>
      <c r="P80" s="33">
        <v>4113</v>
      </c>
      <c r="Q80" s="413">
        <v>8.1</v>
      </c>
      <c r="R80" s="123">
        <v>12492</v>
      </c>
      <c r="S80" s="117">
        <v>965</v>
      </c>
      <c r="T80" s="416">
        <v>7.7</v>
      </c>
    </row>
    <row r="81" spans="1:20">
      <c r="B81" s="294">
        <v>41498</v>
      </c>
      <c r="C81" s="372">
        <v>77232</v>
      </c>
      <c r="D81" s="372">
        <v>4864</v>
      </c>
      <c r="E81" s="417">
        <v>6.3</v>
      </c>
      <c r="F81" s="123">
        <v>23095</v>
      </c>
      <c r="G81" s="418">
        <v>616</v>
      </c>
      <c r="H81" s="417">
        <v>2.7</v>
      </c>
      <c r="I81" s="123">
        <v>13094</v>
      </c>
      <c r="J81" s="110">
        <v>237</v>
      </c>
      <c r="K81" s="413">
        <v>1.8</v>
      </c>
      <c r="L81" s="123">
        <v>21423</v>
      </c>
      <c r="M81" s="372">
        <v>1206</v>
      </c>
      <c r="N81" s="413">
        <v>5.6</v>
      </c>
      <c r="O81" s="123">
        <v>52644</v>
      </c>
      <c r="P81" s="372">
        <v>3918</v>
      </c>
      <c r="Q81" s="413">
        <v>7.4</v>
      </c>
      <c r="R81" s="123">
        <v>12998</v>
      </c>
      <c r="S81" s="419">
        <v>780</v>
      </c>
      <c r="T81" s="416">
        <v>6</v>
      </c>
    </row>
    <row r="82" spans="1:20">
      <c r="B82" s="294">
        <v>41529</v>
      </c>
      <c r="C82" s="372">
        <v>73459</v>
      </c>
      <c r="D82" s="372">
        <v>4803</v>
      </c>
      <c r="E82" s="417">
        <v>6.5</v>
      </c>
      <c r="F82" s="123">
        <v>19133</v>
      </c>
      <c r="G82" s="418">
        <v>548</v>
      </c>
      <c r="H82" s="417">
        <v>2.9</v>
      </c>
      <c r="I82" s="123">
        <v>10738</v>
      </c>
      <c r="J82" s="110">
        <v>249</v>
      </c>
      <c r="K82" s="413">
        <v>2.2999999999999998</v>
      </c>
      <c r="L82" s="123">
        <v>21911</v>
      </c>
      <c r="M82" s="372">
        <v>1274</v>
      </c>
      <c r="N82" s="413">
        <v>5.8</v>
      </c>
      <c r="O82" s="123">
        <v>50500</v>
      </c>
      <c r="P82" s="372">
        <v>4283</v>
      </c>
      <c r="Q82" s="413">
        <v>8.5</v>
      </c>
      <c r="R82" s="123">
        <v>12257</v>
      </c>
      <c r="S82" s="419">
        <v>1076</v>
      </c>
      <c r="T82" s="416">
        <v>8.8000000000000007</v>
      </c>
    </row>
    <row r="83" spans="1:20">
      <c r="B83" s="294">
        <v>41559</v>
      </c>
      <c r="C83" s="372">
        <v>70438</v>
      </c>
      <c r="D83" s="372">
        <v>4927</v>
      </c>
      <c r="E83" s="417">
        <v>7</v>
      </c>
      <c r="F83" s="123">
        <v>14838</v>
      </c>
      <c r="G83" s="418">
        <v>439</v>
      </c>
      <c r="H83" s="417">
        <v>3</v>
      </c>
      <c r="I83" s="123">
        <v>8046</v>
      </c>
      <c r="J83" s="110">
        <v>207</v>
      </c>
      <c r="K83" s="413">
        <v>2.6</v>
      </c>
      <c r="L83" s="123">
        <v>22769</v>
      </c>
      <c r="M83" s="372">
        <v>1385</v>
      </c>
      <c r="N83" s="413">
        <v>6.1</v>
      </c>
      <c r="O83" s="123">
        <v>46800</v>
      </c>
      <c r="P83" s="372">
        <v>3878</v>
      </c>
      <c r="Q83" s="413">
        <v>8.3000000000000007</v>
      </c>
      <c r="R83" s="123">
        <v>11745</v>
      </c>
      <c r="S83" s="419">
        <v>897</v>
      </c>
      <c r="T83" s="416">
        <v>7.6</v>
      </c>
    </row>
    <row r="84" spans="1:20">
      <c r="B84" s="294">
        <v>41590</v>
      </c>
      <c r="C84" s="372">
        <v>55724</v>
      </c>
      <c r="D84" s="372">
        <v>3746</v>
      </c>
      <c r="E84" s="417">
        <v>6.7</v>
      </c>
      <c r="F84" s="123">
        <v>11216</v>
      </c>
      <c r="G84" s="418">
        <v>324</v>
      </c>
      <c r="H84" s="417">
        <v>2.9</v>
      </c>
      <c r="I84" s="123">
        <v>6769</v>
      </c>
      <c r="J84" s="110">
        <v>147</v>
      </c>
      <c r="K84" s="413">
        <v>2.2000000000000002</v>
      </c>
      <c r="L84" s="123">
        <v>18471</v>
      </c>
      <c r="M84" s="372">
        <v>970</v>
      </c>
      <c r="N84" s="413">
        <v>5.3</v>
      </c>
      <c r="O84" s="123">
        <v>38506</v>
      </c>
      <c r="P84" s="372">
        <v>3259</v>
      </c>
      <c r="Q84" s="413">
        <v>8.5</v>
      </c>
      <c r="R84" s="123">
        <v>9924</v>
      </c>
      <c r="S84" s="419">
        <v>825</v>
      </c>
      <c r="T84" s="416">
        <v>8.3000000000000007</v>
      </c>
    </row>
    <row r="85" spans="1:20">
      <c r="B85" s="298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299">
        <v>10.1</v>
      </c>
    </row>
    <row r="86" spans="1:20" ht="15.75" thickBot="1">
      <c r="B86" s="308" t="s">
        <v>170</v>
      </c>
      <c r="C86" s="283">
        <v>874126</v>
      </c>
      <c r="D86" s="283">
        <v>59303</v>
      </c>
      <c r="E86" s="284">
        <v>6.8</v>
      </c>
      <c r="F86" s="283">
        <v>343768</v>
      </c>
      <c r="G86" s="283">
        <v>8763</v>
      </c>
      <c r="H86" s="284">
        <v>2.5</v>
      </c>
      <c r="I86" s="283">
        <v>178104</v>
      </c>
      <c r="J86" s="283">
        <v>3689</v>
      </c>
      <c r="K86" s="284">
        <v>2.1</v>
      </c>
      <c r="L86" s="283">
        <v>208895</v>
      </c>
      <c r="M86" s="283">
        <v>14643</v>
      </c>
      <c r="N86" s="284">
        <v>7</v>
      </c>
      <c r="O86" s="283">
        <v>530598</v>
      </c>
      <c r="P86" s="283">
        <v>47743</v>
      </c>
      <c r="Q86" s="284">
        <v>9</v>
      </c>
      <c r="R86" s="283">
        <v>115337</v>
      </c>
      <c r="S86" s="283">
        <v>10190</v>
      </c>
      <c r="T86" s="309">
        <v>8.8000000000000007</v>
      </c>
    </row>
    <row r="87" spans="1:20">
      <c r="B87" s="285">
        <v>41651</v>
      </c>
      <c r="C87" s="286">
        <v>76161</v>
      </c>
      <c r="D87" s="286">
        <v>4982</v>
      </c>
      <c r="E87" s="420">
        <v>6.5</v>
      </c>
      <c r="F87" s="421">
        <v>29214</v>
      </c>
      <c r="G87" s="422">
        <v>615</v>
      </c>
      <c r="H87" s="420">
        <v>2.1</v>
      </c>
      <c r="I87" s="421">
        <v>16926</v>
      </c>
      <c r="J87" s="290">
        <v>318</v>
      </c>
      <c r="K87" s="423">
        <v>1.9</v>
      </c>
      <c r="L87" s="421">
        <v>17649</v>
      </c>
      <c r="M87" s="286">
        <v>1198</v>
      </c>
      <c r="N87" s="423">
        <v>6.8</v>
      </c>
      <c r="O87" s="421">
        <v>46653</v>
      </c>
      <c r="P87" s="286">
        <v>3956</v>
      </c>
      <c r="Q87" s="423">
        <v>8.5</v>
      </c>
      <c r="R87" s="421">
        <v>5422</v>
      </c>
      <c r="S87" s="421">
        <v>696</v>
      </c>
      <c r="T87" s="424">
        <v>12.8</v>
      </c>
    </row>
    <row r="88" spans="1:20">
      <c r="A88"/>
      <c r="B88" s="294">
        <v>41682</v>
      </c>
      <c r="C88" s="33">
        <v>97362</v>
      </c>
      <c r="D88" s="33">
        <v>4047</v>
      </c>
      <c r="E88" s="412">
        <v>4.2</v>
      </c>
      <c r="F88" s="123">
        <v>55385</v>
      </c>
      <c r="G88" s="118">
        <v>524</v>
      </c>
      <c r="H88" s="412">
        <v>0.9</v>
      </c>
      <c r="I88" s="123">
        <v>27775</v>
      </c>
      <c r="J88" s="110">
        <v>224</v>
      </c>
      <c r="K88" s="413">
        <v>0.8</v>
      </c>
      <c r="L88" s="123">
        <v>16083</v>
      </c>
      <c r="M88" s="33">
        <v>932</v>
      </c>
      <c r="N88" s="413">
        <v>5.8</v>
      </c>
      <c r="O88" s="123">
        <v>56238</v>
      </c>
      <c r="P88" s="33">
        <v>3936</v>
      </c>
      <c r="Q88" s="413">
        <v>7</v>
      </c>
      <c r="R88" s="123">
        <v>10132</v>
      </c>
      <c r="S88" s="123">
        <v>1010</v>
      </c>
      <c r="T88" s="416">
        <v>10</v>
      </c>
    </row>
    <row r="89" spans="1:20">
      <c r="B89" s="294">
        <v>41710</v>
      </c>
      <c r="C89" s="372">
        <v>108737</v>
      </c>
      <c r="D89" s="372">
        <v>5019</v>
      </c>
      <c r="E89" s="417">
        <v>4.5999999999999996</v>
      </c>
      <c r="F89" s="123">
        <v>58322</v>
      </c>
      <c r="G89" s="418">
        <v>936</v>
      </c>
      <c r="H89" s="417">
        <v>1.6</v>
      </c>
      <c r="I89" s="123">
        <v>26920</v>
      </c>
      <c r="J89" s="110">
        <v>404</v>
      </c>
      <c r="K89" s="413">
        <v>1.5</v>
      </c>
      <c r="L89" s="123">
        <v>20571</v>
      </c>
      <c r="M89" s="372">
        <v>1173</v>
      </c>
      <c r="N89" s="413">
        <v>5.7</v>
      </c>
      <c r="O89" s="123">
        <v>61088</v>
      </c>
      <c r="P89" s="372">
        <v>4003</v>
      </c>
      <c r="Q89" s="413">
        <v>6.6</v>
      </c>
      <c r="R89" s="123">
        <v>10976</v>
      </c>
      <c r="S89" s="123">
        <v>925</v>
      </c>
      <c r="T89" s="416">
        <v>8.4</v>
      </c>
    </row>
    <row r="90" spans="1:20" s="399" customFormat="1">
      <c r="B90" s="294">
        <v>41741</v>
      </c>
      <c r="C90" s="372">
        <v>102043</v>
      </c>
      <c r="D90" s="372">
        <v>5756</v>
      </c>
      <c r="E90" s="417">
        <v>5.6</v>
      </c>
      <c r="F90" s="123">
        <v>44932</v>
      </c>
      <c r="G90" s="123">
        <v>1128</v>
      </c>
      <c r="H90" s="417">
        <v>2.5</v>
      </c>
      <c r="I90" s="123">
        <v>18826</v>
      </c>
      <c r="J90" s="110">
        <v>479</v>
      </c>
      <c r="K90" s="413">
        <v>2.5</v>
      </c>
      <c r="L90" s="123">
        <v>23773</v>
      </c>
      <c r="M90" s="372">
        <v>1393</v>
      </c>
      <c r="N90" s="413">
        <v>5.9</v>
      </c>
      <c r="O90" s="123">
        <v>65608</v>
      </c>
      <c r="P90" s="372">
        <v>4953</v>
      </c>
      <c r="Q90" s="413">
        <v>7.5</v>
      </c>
      <c r="R90" s="123">
        <v>14273</v>
      </c>
      <c r="S90" s="123">
        <v>1118</v>
      </c>
      <c r="T90" s="416">
        <v>7.8</v>
      </c>
    </row>
    <row r="91" spans="1:20" s="399" customFormat="1">
      <c r="B91" s="294">
        <v>41771</v>
      </c>
      <c r="C91" s="372">
        <v>95905</v>
      </c>
      <c r="D91" s="372">
        <v>5088</v>
      </c>
      <c r="E91" s="417">
        <v>5.3052499869662686</v>
      </c>
      <c r="F91" s="123">
        <v>32082</v>
      </c>
      <c r="G91" s="418">
        <v>980</v>
      </c>
      <c r="H91" s="417">
        <v>3.054672401969952</v>
      </c>
      <c r="I91" s="123">
        <v>12501</v>
      </c>
      <c r="J91" s="110">
        <v>305</v>
      </c>
      <c r="K91" s="417">
        <v>2.4398048156147505</v>
      </c>
      <c r="L91" s="123">
        <v>26844</v>
      </c>
      <c r="M91" s="372">
        <v>1206</v>
      </c>
      <c r="N91" s="417">
        <v>4.4926240500670538</v>
      </c>
      <c r="O91" s="123">
        <v>66753</v>
      </c>
      <c r="P91" s="372">
        <v>4369</v>
      </c>
      <c r="Q91" s="417">
        <v>6.5450241936691977</v>
      </c>
      <c r="R91" s="123">
        <v>14853</v>
      </c>
      <c r="S91" s="123">
        <v>1189</v>
      </c>
      <c r="T91" s="480">
        <v>8.0051168114185689</v>
      </c>
    </row>
    <row r="92" spans="1:20">
      <c r="B92" s="296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7">
        <v>7.3026510298610434</v>
      </c>
    </row>
    <row r="93" spans="1:20">
      <c r="B93" s="294">
        <v>41821</v>
      </c>
      <c r="C93" s="372">
        <v>96492</v>
      </c>
      <c r="D93" s="372">
        <v>4959</v>
      </c>
      <c r="E93" s="490">
        <v>5.1392861584380052</v>
      </c>
      <c r="F93" s="123">
        <v>25383</v>
      </c>
      <c r="G93" s="123">
        <v>617</v>
      </c>
      <c r="H93" s="490">
        <v>2.4307607453807667</v>
      </c>
      <c r="I93" s="123">
        <v>10974</v>
      </c>
      <c r="J93" s="110">
        <v>223</v>
      </c>
      <c r="K93" s="490">
        <v>2.0320758155640606</v>
      </c>
      <c r="L93" s="123">
        <v>30377</v>
      </c>
      <c r="M93" s="372">
        <v>1477</v>
      </c>
      <c r="N93" s="490">
        <v>4.8622312934127798</v>
      </c>
      <c r="O93" s="123">
        <v>77805</v>
      </c>
      <c r="P93" s="372">
        <v>4476</v>
      </c>
      <c r="Q93" s="490">
        <v>5.75284364758049</v>
      </c>
      <c r="R93" s="123">
        <v>21326</v>
      </c>
      <c r="S93" s="123">
        <v>1204</v>
      </c>
      <c r="T93" s="531">
        <v>5.6456907061802495</v>
      </c>
    </row>
    <row r="94" spans="1:20">
      <c r="B94" s="521">
        <v>41852</v>
      </c>
      <c r="C94" s="372">
        <v>94096</v>
      </c>
      <c r="D94" s="372">
        <v>4611</v>
      </c>
      <c r="E94" s="496">
        <v>4.9003145723516415</v>
      </c>
      <c r="F94" s="123">
        <v>26173</v>
      </c>
      <c r="G94" s="418">
        <v>503</v>
      </c>
      <c r="H94" s="496">
        <v>1.9218278378481641</v>
      </c>
      <c r="I94" s="123">
        <v>14368</v>
      </c>
      <c r="J94" s="110">
        <v>255</v>
      </c>
      <c r="K94" s="496">
        <v>1.7747772828507795</v>
      </c>
      <c r="L94" s="123">
        <v>28408</v>
      </c>
      <c r="M94" s="372">
        <v>1329</v>
      </c>
      <c r="N94" s="496">
        <v>4.6782596451703746</v>
      </c>
      <c r="O94" s="123">
        <v>74513</v>
      </c>
      <c r="P94" s="372">
        <v>4167</v>
      </c>
      <c r="Q94" s="496">
        <v>5.5923127507951635</v>
      </c>
      <c r="R94" s="123">
        <v>21812</v>
      </c>
      <c r="S94" s="123">
        <v>1059</v>
      </c>
      <c r="T94" s="532">
        <v>4.8551256189253618</v>
      </c>
    </row>
    <row r="95" spans="1:20">
      <c r="B95" s="521">
        <v>41883</v>
      </c>
      <c r="C95" s="372">
        <v>116815</v>
      </c>
      <c r="D95" s="372">
        <v>4824</v>
      </c>
      <c r="E95" s="496">
        <v>4.1296066429824938</v>
      </c>
      <c r="F95" s="123">
        <v>32795</v>
      </c>
      <c r="G95" s="418">
        <v>548</v>
      </c>
      <c r="H95" s="496">
        <v>1.6709864308583626</v>
      </c>
      <c r="I95" s="123">
        <v>17770</v>
      </c>
      <c r="J95" s="110">
        <v>250</v>
      </c>
      <c r="K95" s="496">
        <v>1.4068655036578503</v>
      </c>
      <c r="L95" s="123">
        <v>38237</v>
      </c>
      <c r="M95" s="372">
        <v>1458</v>
      </c>
      <c r="N95" s="496">
        <v>3.8130606480633942</v>
      </c>
      <c r="O95" s="123">
        <v>86517</v>
      </c>
      <c r="P95" s="372">
        <v>4621</v>
      </c>
      <c r="Q95" s="496">
        <v>5.341146826635228</v>
      </c>
      <c r="R95" s="123">
        <v>19308</v>
      </c>
      <c r="S95" s="123">
        <v>1137</v>
      </c>
      <c r="T95" s="532">
        <v>5.8887507768800491</v>
      </c>
    </row>
    <row r="96" spans="1:20">
      <c r="B96" s="294">
        <v>41924</v>
      </c>
      <c r="C96" s="372">
        <v>97917</v>
      </c>
      <c r="D96" s="372">
        <v>4609</v>
      </c>
      <c r="E96" s="417">
        <v>4.7070478057947032</v>
      </c>
      <c r="F96" s="123">
        <v>26708</v>
      </c>
      <c r="G96" s="418">
        <v>465</v>
      </c>
      <c r="H96" s="417">
        <v>1.7410513703759174</v>
      </c>
      <c r="I96" s="123">
        <v>12662</v>
      </c>
      <c r="J96" s="110">
        <v>158</v>
      </c>
      <c r="K96" s="413">
        <v>1.2478281472121309</v>
      </c>
      <c r="L96" s="123">
        <v>29009</v>
      </c>
      <c r="M96" s="372">
        <v>1205</v>
      </c>
      <c r="N96" s="413">
        <v>4.1538832776035024</v>
      </c>
      <c r="O96" s="123">
        <v>74287</v>
      </c>
      <c r="P96" s="372">
        <v>4208</v>
      </c>
      <c r="Q96" s="413">
        <v>5.6645173448921078</v>
      </c>
      <c r="R96" s="123">
        <v>23301</v>
      </c>
      <c r="S96" s="123">
        <v>1061</v>
      </c>
      <c r="T96" s="416">
        <v>4.5534526415175316</v>
      </c>
    </row>
    <row r="97" spans="1:42">
      <c r="B97" s="294">
        <v>41944</v>
      </c>
      <c r="C97" s="372">
        <v>69075</v>
      </c>
      <c r="D97" s="372">
        <v>3591</v>
      </c>
      <c r="E97" s="417">
        <v>5.1986970684039093</v>
      </c>
      <c r="F97" s="123">
        <v>14781</v>
      </c>
      <c r="G97" s="418">
        <v>376</v>
      </c>
      <c r="H97" s="417">
        <v>2.5438062377376358</v>
      </c>
      <c r="I97" s="123">
        <v>6985</v>
      </c>
      <c r="J97" s="110">
        <v>118</v>
      </c>
      <c r="K97" s="413">
        <v>1.6893342877594846</v>
      </c>
      <c r="L97" s="123">
        <v>22008</v>
      </c>
      <c r="M97" s="372">
        <v>1003</v>
      </c>
      <c r="N97" s="413">
        <v>4.5574336604870958</v>
      </c>
      <c r="O97" s="123">
        <v>56415</v>
      </c>
      <c r="P97" s="372">
        <v>3527</v>
      </c>
      <c r="Q97" s="413">
        <v>6.2518833643534526</v>
      </c>
      <c r="R97" s="123">
        <v>19049</v>
      </c>
      <c r="S97" s="123">
        <v>991</v>
      </c>
      <c r="T97" s="416">
        <v>5.2023728279699721</v>
      </c>
    </row>
    <row r="98" spans="1:42">
      <c r="B98" s="298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299">
        <v>5.9652029826014914</v>
      </c>
    </row>
    <row r="99" spans="1:42" ht="15.75" thickBot="1">
      <c r="B99" s="533" t="s">
        <v>178</v>
      </c>
      <c r="C99" s="534">
        <v>1094814</v>
      </c>
      <c r="D99" s="534">
        <v>55984</v>
      </c>
      <c r="E99" s="535">
        <v>5.1135626690926497</v>
      </c>
      <c r="F99" s="534">
        <v>381190</v>
      </c>
      <c r="G99" s="534">
        <v>7817</v>
      </c>
      <c r="H99" s="535">
        <v>2.050683386237834</v>
      </c>
      <c r="I99" s="534">
        <v>179596</v>
      </c>
      <c r="J99" s="534">
        <v>3193</v>
      </c>
      <c r="K99" s="535">
        <v>1.7778792400721621</v>
      </c>
      <c r="L99" s="534">
        <v>296873</v>
      </c>
      <c r="M99" s="534">
        <v>14790</v>
      </c>
      <c r="N99" s="535">
        <v>4.9819282993064373</v>
      </c>
      <c r="O99" s="534">
        <v>778257</v>
      </c>
      <c r="P99" s="534">
        <v>50152</v>
      </c>
      <c r="Q99" s="535">
        <v>6.4441437725584221</v>
      </c>
      <c r="R99" s="534">
        <v>195230</v>
      </c>
      <c r="S99" s="534">
        <v>12736</v>
      </c>
      <c r="T99" s="536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1">
        <v>42005</v>
      </c>
      <c r="C100" s="922">
        <v>72079</v>
      </c>
      <c r="D100" s="922">
        <v>4095</v>
      </c>
      <c r="E100" s="923">
        <v>5.681266388268428</v>
      </c>
      <c r="F100" s="928">
        <v>19802</v>
      </c>
      <c r="G100" s="929">
        <v>375</v>
      </c>
      <c r="H100" s="923">
        <v>1.8937481062518937</v>
      </c>
      <c r="I100" s="928">
        <v>12822</v>
      </c>
      <c r="J100" s="930">
        <v>238</v>
      </c>
      <c r="K100" s="931">
        <v>1.8561846825768211</v>
      </c>
      <c r="L100" s="928">
        <v>20263</v>
      </c>
      <c r="M100" s="922">
        <v>1079</v>
      </c>
      <c r="N100" s="931">
        <v>5.3249765582588955</v>
      </c>
      <c r="O100" s="928">
        <v>48395</v>
      </c>
      <c r="P100" s="922">
        <v>3547</v>
      </c>
      <c r="Q100" s="931">
        <v>7.3292695526397358</v>
      </c>
      <c r="R100" s="928">
        <v>7768</v>
      </c>
      <c r="S100" s="928">
        <v>627</v>
      </c>
      <c r="T100" s="932">
        <v>8.0715756951596287</v>
      </c>
      <c r="U100" s="540"/>
      <c r="V100" s="540"/>
      <c r="W100" s="540"/>
      <c r="X100" s="54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4">
        <v>42036</v>
      </c>
      <c r="C101" s="33">
        <v>96634</v>
      </c>
      <c r="D101" s="33">
        <v>3269</v>
      </c>
      <c r="E101" s="412">
        <v>3.3828673137818988</v>
      </c>
      <c r="F101" s="123">
        <v>44768</v>
      </c>
      <c r="G101" s="118">
        <v>332</v>
      </c>
      <c r="H101" s="412">
        <v>0.74160114367405294</v>
      </c>
      <c r="I101" s="123">
        <v>22505</v>
      </c>
      <c r="J101" s="110">
        <v>147</v>
      </c>
      <c r="K101" s="413">
        <v>0.65318818040435456</v>
      </c>
      <c r="L101" s="123">
        <v>21496</v>
      </c>
      <c r="M101" s="33">
        <v>1080</v>
      </c>
      <c r="N101" s="413">
        <v>5.0241905470785264</v>
      </c>
      <c r="O101" s="123">
        <v>57787</v>
      </c>
      <c r="P101" s="33">
        <v>3030</v>
      </c>
      <c r="Q101" s="413">
        <v>5.243393842905844</v>
      </c>
      <c r="R101" s="123">
        <v>10612</v>
      </c>
      <c r="S101" s="123">
        <v>797</v>
      </c>
      <c r="T101" s="416">
        <v>7.5103656238220875</v>
      </c>
    </row>
    <row r="102" spans="1:42">
      <c r="A102"/>
      <c r="B102" s="294">
        <v>42064</v>
      </c>
      <c r="C102" s="33">
        <v>114395</v>
      </c>
      <c r="D102" s="33">
        <v>3998</v>
      </c>
      <c r="E102" s="412">
        <v>3.494907994230517</v>
      </c>
      <c r="F102" s="123">
        <v>49049</v>
      </c>
      <c r="G102" s="118">
        <v>446</v>
      </c>
      <c r="H102" s="412">
        <v>0.90929478684580733</v>
      </c>
      <c r="I102" s="123">
        <v>23037</v>
      </c>
      <c r="J102" s="110">
        <v>214</v>
      </c>
      <c r="K102" s="413">
        <v>0.92894040022572388</v>
      </c>
      <c r="L102" s="123">
        <v>27052</v>
      </c>
      <c r="M102" s="33">
        <v>1133</v>
      </c>
      <c r="N102" s="413">
        <v>4.1882300754103206</v>
      </c>
      <c r="O102" s="123">
        <v>69878</v>
      </c>
      <c r="P102" s="33">
        <v>3560</v>
      </c>
      <c r="Q102" s="413">
        <v>5.0945934342711583</v>
      </c>
      <c r="R102" s="123">
        <v>13602</v>
      </c>
      <c r="S102" s="123">
        <v>766</v>
      </c>
      <c r="T102" s="416">
        <v>5.6315247757682689</v>
      </c>
    </row>
    <row r="103" spans="1:42" s="544" customFormat="1">
      <c r="B103" s="294">
        <v>42095</v>
      </c>
      <c r="C103" s="33">
        <v>111178</v>
      </c>
      <c r="D103" s="33">
        <v>4589</v>
      </c>
      <c r="E103" s="412">
        <v>4.1276151756642498</v>
      </c>
      <c r="F103" s="123">
        <v>41831</v>
      </c>
      <c r="G103" s="118">
        <v>700</v>
      </c>
      <c r="H103" s="412">
        <v>1.673400109966293</v>
      </c>
      <c r="I103" s="123">
        <v>17943</v>
      </c>
      <c r="J103" s="110">
        <v>379</v>
      </c>
      <c r="K103" s="413">
        <v>2.1122443292648945</v>
      </c>
      <c r="L103" s="123">
        <v>29094</v>
      </c>
      <c r="M103" s="33">
        <v>1422</v>
      </c>
      <c r="N103" s="413">
        <v>4.887605691895236</v>
      </c>
      <c r="O103" s="123">
        <v>78983</v>
      </c>
      <c r="P103" s="33">
        <v>4139</v>
      </c>
      <c r="Q103" s="413">
        <v>5.2403681804945368</v>
      </c>
      <c r="R103" s="123">
        <v>17471</v>
      </c>
      <c r="S103" s="123">
        <v>963</v>
      </c>
      <c r="T103" s="416">
        <v>5.5119912998683533</v>
      </c>
    </row>
    <row r="104" spans="1:42" s="399" customFormat="1">
      <c r="B104" s="294">
        <v>42136</v>
      </c>
      <c r="C104" s="372">
        <v>122347</v>
      </c>
      <c r="D104" s="372">
        <v>5130</v>
      </c>
      <c r="E104" s="417">
        <v>4.1929920635569324</v>
      </c>
      <c r="F104" s="123">
        <v>44792</v>
      </c>
      <c r="G104" s="418">
        <v>884</v>
      </c>
      <c r="H104" s="417">
        <v>1.9735667083407751</v>
      </c>
      <c r="I104" s="123">
        <v>14891</v>
      </c>
      <c r="J104" s="110">
        <v>329</v>
      </c>
      <c r="K104" s="417">
        <v>2.2093882210731315</v>
      </c>
      <c r="L104" s="123">
        <v>34594</v>
      </c>
      <c r="M104" s="372">
        <v>1207</v>
      </c>
      <c r="N104" s="417">
        <v>3.4890443429496445</v>
      </c>
      <c r="O104" s="123">
        <v>85193</v>
      </c>
      <c r="P104" s="372">
        <v>4493</v>
      </c>
      <c r="Q104" s="417">
        <v>5.2739074806615571</v>
      </c>
      <c r="R104" s="123">
        <v>16680</v>
      </c>
      <c r="S104" s="123">
        <v>836</v>
      </c>
      <c r="T104" s="480">
        <v>5.0119904076738608</v>
      </c>
    </row>
    <row r="105" spans="1:42" s="544" customFormat="1">
      <c r="A105" s="19"/>
      <c r="B105" s="296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7">
        <v>5.5</v>
      </c>
    </row>
    <row r="106" spans="1:42" s="544" customFormat="1">
      <c r="A106" s="19"/>
      <c r="B106" s="294">
        <v>42186</v>
      </c>
      <c r="C106" s="372">
        <v>118042</v>
      </c>
      <c r="D106" s="372">
        <v>5076</v>
      </c>
      <c r="E106" s="417">
        <v>4.3001643482828147</v>
      </c>
      <c r="F106" s="123">
        <v>35344</v>
      </c>
      <c r="G106" s="418">
        <v>663</v>
      </c>
      <c r="H106" s="417">
        <v>1.8758488003621547</v>
      </c>
      <c r="I106" s="123">
        <v>13547</v>
      </c>
      <c r="J106" s="110">
        <v>194</v>
      </c>
      <c r="K106" s="417">
        <v>1.4320513766885656</v>
      </c>
      <c r="L106" s="123">
        <v>36559</v>
      </c>
      <c r="M106" s="372">
        <v>1583</v>
      </c>
      <c r="N106" s="417">
        <v>4.3299871440684923</v>
      </c>
      <c r="O106" s="123">
        <v>92307</v>
      </c>
      <c r="P106" s="372">
        <v>4918</v>
      </c>
      <c r="Q106" s="417">
        <v>5.3278732923830265</v>
      </c>
      <c r="R106" s="123">
        <v>26459</v>
      </c>
      <c r="S106" s="123">
        <v>1489</v>
      </c>
      <c r="T106" s="480">
        <v>5.6275747382743111</v>
      </c>
    </row>
    <row r="107" spans="1:42" s="544" customFormat="1">
      <c r="A107" s="19"/>
      <c r="B107" s="294">
        <v>42217</v>
      </c>
      <c r="C107" s="372">
        <v>119124</v>
      </c>
      <c r="D107" s="372">
        <v>5536</v>
      </c>
      <c r="E107" s="417">
        <v>4.6472583190624892</v>
      </c>
      <c r="F107" s="123">
        <v>34541</v>
      </c>
      <c r="G107" s="418">
        <v>541</v>
      </c>
      <c r="H107" s="417">
        <v>1.5662545959873775</v>
      </c>
      <c r="I107" s="123">
        <v>15650</v>
      </c>
      <c r="J107" s="110">
        <v>273</v>
      </c>
      <c r="K107" s="417">
        <v>1.7444089456869012</v>
      </c>
      <c r="L107" s="123">
        <v>37192</v>
      </c>
      <c r="M107" s="372">
        <v>1581</v>
      </c>
      <c r="N107" s="417">
        <v>4.2509141750914177</v>
      </c>
      <c r="O107" s="123">
        <v>97949</v>
      </c>
      <c r="P107" s="372">
        <v>5096</v>
      </c>
      <c r="Q107" s="417">
        <v>5.2027075314704589</v>
      </c>
      <c r="R107" s="123">
        <v>27088</v>
      </c>
      <c r="S107" s="123">
        <v>1308</v>
      </c>
      <c r="T107" s="480">
        <v>4.8287064382752511</v>
      </c>
    </row>
    <row r="108" spans="1:42" s="544" customFormat="1">
      <c r="A108" s="19"/>
      <c r="B108" s="294">
        <v>42248</v>
      </c>
      <c r="C108" s="372">
        <v>127821</v>
      </c>
      <c r="D108" s="372">
        <v>5063</v>
      </c>
      <c r="E108" s="417">
        <v>3.9610079720859601</v>
      </c>
      <c r="F108" s="123">
        <v>38150</v>
      </c>
      <c r="G108" s="418">
        <v>631</v>
      </c>
      <c r="H108" s="417">
        <v>1.6539973787680209</v>
      </c>
      <c r="I108" s="123">
        <v>17780</v>
      </c>
      <c r="J108" s="110">
        <v>201</v>
      </c>
      <c r="K108" s="417">
        <v>1.1304836895388077</v>
      </c>
      <c r="L108" s="123">
        <v>39354</v>
      </c>
      <c r="M108" s="372">
        <v>1489</v>
      </c>
      <c r="N108" s="417">
        <v>3.783605224373634</v>
      </c>
      <c r="O108" s="123">
        <v>96970</v>
      </c>
      <c r="P108" s="372">
        <v>4957</v>
      </c>
      <c r="Q108" s="417">
        <v>5.1118902753428896</v>
      </c>
      <c r="R108" s="123">
        <v>25639</v>
      </c>
      <c r="S108" s="123">
        <v>1244</v>
      </c>
      <c r="T108" s="480">
        <v>4.8519833066812277</v>
      </c>
    </row>
    <row r="109" spans="1:42" s="544" customFormat="1">
      <c r="A109" s="19"/>
      <c r="B109" s="294">
        <v>42278</v>
      </c>
      <c r="C109" s="372">
        <v>110465</v>
      </c>
      <c r="D109" s="372">
        <v>5288</v>
      </c>
      <c r="E109" s="417">
        <v>4.7870366179332819</v>
      </c>
      <c r="F109" s="123">
        <v>25910</v>
      </c>
      <c r="G109" s="418">
        <v>427</v>
      </c>
      <c r="H109" s="417">
        <v>1.6480123504438442</v>
      </c>
      <c r="I109" s="123">
        <v>10375</v>
      </c>
      <c r="J109" s="110">
        <v>149</v>
      </c>
      <c r="K109" s="417">
        <v>1.4361445783132529</v>
      </c>
      <c r="L109" s="123">
        <v>37330</v>
      </c>
      <c r="M109" s="372">
        <v>1791</v>
      </c>
      <c r="N109" s="417">
        <v>4.7977497990892042</v>
      </c>
      <c r="O109" s="123">
        <v>82638</v>
      </c>
      <c r="P109" s="372">
        <v>4878</v>
      </c>
      <c r="Q109" s="417">
        <v>5.9028534088433897</v>
      </c>
      <c r="R109" s="123">
        <v>23011</v>
      </c>
      <c r="S109" s="123">
        <v>1145</v>
      </c>
      <c r="T109" s="480">
        <v>4.9758811003433143</v>
      </c>
    </row>
    <row r="110" spans="1:42" s="544" customFormat="1">
      <c r="A110" s="19"/>
      <c r="B110" s="294">
        <v>42309</v>
      </c>
      <c r="C110" s="372">
        <v>88365</v>
      </c>
      <c r="D110" s="372">
        <v>3838</v>
      </c>
      <c r="E110" s="417">
        <v>4.3</v>
      </c>
      <c r="F110" s="123">
        <v>17832</v>
      </c>
      <c r="G110" s="418">
        <v>322</v>
      </c>
      <c r="H110" s="417">
        <v>1.8</v>
      </c>
      <c r="I110" s="123">
        <v>8071</v>
      </c>
      <c r="J110" s="110">
        <v>171</v>
      </c>
      <c r="K110" s="417">
        <v>2.1</v>
      </c>
      <c r="L110" s="123">
        <v>28582</v>
      </c>
      <c r="M110" s="372">
        <v>1134</v>
      </c>
      <c r="N110" s="417">
        <v>4</v>
      </c>
      <c r="O110" s="123">
        <v>73456</v>
      </c>
      <c r="P110" s="372">
        <v>4312</v>
      </c>
      <c r="Q110" s="417">
        <v>5.8701807879999999</v>
      </c>
      <c r="R110" s="123">
        <v>23424</v>
      </c>
      <c r="S110" s="123">
        <v>1477</v>
      </c>
      <c r="T110" s="480">
        <v>6.3054986340000001</v>
      </c>
    </row>
    <row r="111" spans="1:42" s="544" customFormat="1">
      <c r="A111" s="19"/>
      <c r="B111" s="298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299">
        <v>7.1</v>
      </c>
      <c r="U111" s="735"/>
    </row>
    <row r="112" spans="1:42" s="544" customFormat="1" ht="15.75" thickBot="1">
      <c r="A112" s="19"/>
      <c r="B112" s="308" t="s">
        <v>203</v>
      </c>
      <c r="C112" s="283">
        <v>1278994</v>
      </c>
      <c r="D112" s="283">
        <v>55460</v>
      </c>
      <c r="E112" s="742">
        <v>4.4000000000000004</v>
      </c>
      <c r="F112" s="283">
        <v>402366</v>
      </c>
      <c r="G112" s="283">
        <v>6340</v>
      </c>
      <c r="H112" s="742">
        <v>1.6</v>
      </c>
      <c r="I112" s="283">
        <v>174749</v>
      </c>
      <c r="J112" s="283">
        <v>2660</v>
      </c>
      <c r="K112" s="742">
        <v>1.5</v>
      </c>
      <c r="L112" s="283">
        <v>376393</v>
      </c>
      <c r="M112" s="283">
        <v>16200</v>
      </c>
      <c r="N112" s="742">
        <v>4.3</v>
      </c>
      <c r="O112" s="283">
        <v>928626</v>
      </c>
      <c r="P112" s="283">
        <v>51874</v>
      </c>
      <c r="Q112" s="742">
        <v>5.6</v>
      </c>
      <c r="R112" s="283">
        <v>229264</v>
      </c>
      <c r="S112" s="283">
        <v>12952</v>
      </c>
      <c r="T112" s="743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4" customFormat="1">
      <c r="A113" s="19"/>
      <c r="B113" s="285">
        <v>42370</v>
      </c>
      <c r="C113" s="925">
        <v>87001</v>
      </c>
      <c r="D113" s="925">
        <v>4497</v>
      </c>
      <c r="E113" s="926">
        <v>5.2</v>
      </c>
      <c r="F113" s="421">
        <v>21955</v>
      </c>
      <c r="G113" s="444">
        <v>228</v>
      </c>
      <c r="H113" s="926">
        <v>1</v>
      </c>
      <c r="I113" s="421">
        <v>13601</v>
      </c>
      <c r="J113" s="290">
        <v>132</v>
      </c>
      <c r="K113" s="926">
        <v>1</v>
      </c>
      <c r="L113" s="421">
        <v>25983</v>
      </c>
      <c r="M113" s="925">
        <v>1276</v>
      </c>
      <c r="N113" s="926">
        <v>4.9000000000000004</v>
      </c>
      <c r="O113" s="421">
        <v>61326</v>
      </c>
      <c r="P113" s="925">
        <v>4034</v>
      </c>
      <c r="Q113" s="926">
        <v>6.6</v>
      </c>
      <c r="R113" s="421">
        <v>9740</v>
      </c>
      <c r="S113" s="421">
        <v>618</v>
      </c>
      <c r="T113" s="927">
        <v>6.3</v>
      </c>
    </row>
    <row r="114" spans="1:22" s="544" customFormat="1">
      <c r="A114" s="19"/>
      <c r="B114" s="294">
        <v>42401</v>
      </c>
      <c r="C114" s="372">
        <v>130071</v>
      </c>
      <c r="D114" s="372">
        <v>4414</v>
      </c>
      <c r="E114" s="417">
        <v>3.4</v>
      </c>
      <c r="F114" s="123">
        <v>57470</v>
      </c>
      <c r="G114" s="418">
        <v>477</v>
      </c>
      <c r="H114" s="417">
        <v>0.8</v>
      </c>
      <c r="I114" s="123">
        <v>24827</v>
      </c>
      <c r="J114" s="110">
        <v>183</v>
      </c>
      <c r="K114" s="417">
        <v>0.7</v>
      </c>
      <c r="L114" s="123">
        <v>28284</v>
      </c>
      <c r="M114" s="372">
        <v>1215</v>
      </c>
      <c r="N114" s="417">
        <v>4.3</v>
      </c>
      <c r="O114" s="123">
        <v>77331</v>
      </c>
      <c r="P114" s="372">
        <v>4173</v>
      </c>
      <c r="Q114" s="417">
        <v>5.4</v>
      </c>
      <c r="R114" s="123">
        <v>13114</v>
      </c>
      <c r="S114" s="123">
        <v>891</v>
      </c>
      <c r="T114" s="480">
        <v>6.8</v>
      </c>
    </row>
    <row r="115" spans="1:22" s="544" customFormat="1">
      <c r="A115" s="19"/>
      <c r="B115" s="294">
        <v>42430</v>
      </c>
      <c r="C115" s="372">
        <v>140525</v>
      </c>
      <c r="D115" s="372">
        <v>4699</v>
      </c>
      <c r="E115" s="417">
        <v>3.3</v>
      </c>
      <c r="F115" s="123">
        <v>63718</v>
      </c>
      <c r="G115" s="418">
        <v>566</v>
      </c>
      <c r="H115" s="417">
        <v>0.9</v>
      </c>
      <c r="I115" s="123">
        <v>24583</v>
      </c>
      <c r="J115" s="110">
        <v>248</v>
      </c>
      <c r="K115" s="417">
        <v>1</v>
      </c>
      <c r="L115" s="123">
        <v>30646</v>
      </c>
      <c r="M115" s="372">
        <v>1305</v>
      </c>
      <c r="N115" s="417">
        <v>4.3</v>
      </c>
      <c r="O115" s="123">
        <v>84639</v>
      </c>
      <c r="P115" s="372">
        <v>4195</v>
      </c>
      <c r="Q115" s="417">
        <v>5</v>
      </c>
      <c r="R115" s="123">
        <v>18092</v>
      </c>
      <c r="S115" s="123">
        <v>1131</v>
      </c>
      <c r="T115" s="480">
        <v>6.3</v>
      </c>
    </row>
    <row r="116" spans="1:22" s="647" customFormat="1">
      <c r="A116" s="20"/>
      <c r="B116" s="294">
        <v>42461</v>
      </c>
      <c r="C116" s="648">
        <v>140851</v>
      </c>
      <c r="D116" s="648">
        <v>5851</v>
      </c>
      <c r="E116" s="417">
        <v>4.1540351151216539</v>
      </c>
      <c r="F116" s="123">
        <v>51350</v>
      </c>
      <c r="G116" s="418">
        <v>706</v>
      </c>
      <c r="H116" s="417">
        <v>1.3748782862706914</v>
      </c>
      <c r="I116" s="123">
        <v>18255</v>
      </c>
      <c r="J116" s="110">
        <v>295</v>
      </c>
      <c r="K116" s="417">
        <v>1.6159956176390031</v>
      </c>
      <c r="L116" s="123">
        <v>38099</v>
      </c>
      <c r="M116" s="372">
        <v>1665</v>
      </c>
      <c r="N116" s="417">
        <v>4.370193443397465</v>
      </c>
      <c r="O116" s="123">
        <v>91754</v>
      </c>
      <c r="P116" s="123">
        <v>5120</v>
      </c>
      <c r="Q116" s="417">
        <v>5.5801381956100009</v>
      </c>
      <c r="R116" s="123">
        <v>18472</v>
      </c>
      <c r="S116" s="123">
        <v>1046</v>
      </c>
      <c r="T116" s="480">
        <v>5.6626245127760928</v>
      </c>
    </row>
    <row r="117" spans="1:22" s="647" customFormat="1">
      <c r="A117" s="20"/>
      <c r="B117" s="294">
        <v>42491</v>
      </c>
      <c r="C117" s="648">
        <v>126328</v>
      </c>
      <c r="D117" s="648">
        <v>5617</v>
      </c>
      <c r="E117" s="417">
        <v>4.4463618516876702</v>
      </c>
      <c r="F117" s="123">
        <v>39606</v>
      </c>
      <c r="G117" s="418">
        <v>841</v>
      </c>
      <c r="H117" s="417">
        <v>2.1234156440943295</v>
      </c>
      <c r="I117" s="123">
        <v>12045</v>
      </c>
      <c r="J117" s="110">
        <v>330</v>
      </c>
      <c r="K117" s="417">
        <v>2.7397260273972601</v>
      </c>
      <c r="L117" s="123">
        <v>37226</v>
      </c>
      <c r="M117" s="372">
        <v>1551</v>
      </c>
      <c r="N117" s="417">
        <v>4.1664428087895553</v>
      </c>
      <c r="O117" s="123">
        <v>96688</v>
      </c>
      <c r="P117" s="123">
        <v>5543</v>
      </c>
      <c r="Q117" s="417">
        <v>5.73287274532517</v>
      </c>
      <c r="R117" s="123">
        <v>20632</v>
      </c>
      <c r="S117" s="123">
        <v>1275</v>
      </c>
      <c r="T117" s="480">
        <v>6.1797208220240405</v>
      </c>
    </row>
    <row r="118" spans="1:22" s="647" customFormat="1">
      <c r="A118" s="20"/>
      <c r="B118" s="296">
        <v>42522</v>
      </c>
      <c r="C118" s="112">
        <v>145995</v>
      </c>
      <c r="D118" s="112">
        <v>5955</v>
      </c>
      <c r="E118" s="680">
        <v>4.0789068118771192</v>
      </c>
      <c r="F118" s="112">
        <v>38978</v>
      </c>
      <c r="G118" s="112">
        <v>649</v>
      </c>
      <c r="H118" s="680">
        <v>1.6650418184616964</v>
      </c>
      <c r="I118" s="112">
        <v>12347</v>
      </c>
      <c r="J118" s="112">
        <v>200</v>
      </c>
      <c r="K118" s="680">
        <v>1.6198266785453954</v>
      </c>
      <c r="L118" s="112">
        <v>45222</v>
      </c>
      <c r="M118" s="112">
        <v>1549</v>
      </c>
      <c r="N118" s="680">
        <v>3.425323957365884</v>
      </c>
      <c r="O118" s="112">
        <v>113604</v>
      </c>
      <c r="P118" s="112">
        <v>6389</v>
      </c>
      <c r="Q118" s="680">
        <v>5.6239216928981373</v>
      </c>
      <c r="R118" s="112">
        <v>25272</v>
      </c>
      <c r="S118" s="112">
        <v>1885</v>
      </c>
      <c r="T118" s="920">
        <v>7.4588477366255139</v>
      </c>
      <c r="U118" s="909"/>
    </row>
    <row r="119" spans="1:22" s="647" customFormat="1">
      <c r="A119" s="20"/>
      <c r="B119" s="294">
        <v>42552</v>
      </c>
      <c r="C119" s="372">
        <v>128771</v>
      </c>
      <c r="D119" s="372">
        <v>5525</v>
      </c>
      <c r="E119" s="417">
        <v>4.2905623160494208</v>
      </c>
      <c r="F119" s="372">
        <v>30908</v>
      </c>
      <c r="G119" s="372">
        <v>606</v>
      </c>
      <c r="H119" s="417">
        <v>1.960657434968293</v>
      </c>
      <c r="I119" s="372">
        <v>10958</v>
      </c>
      <c r="J119" s="372">
        <v>157</v>
      </c>
      <c r="K119" s="417">
        <v>1.4327432013141084</v>
      </c>
      <c r="L119" s="372">
        <v>42338</v>
      </c>
      <c r="M119" s="372">
        <v>1421</v>
      </c>
      <c r="N119" s="417">
        <v>3.3563229250318862</v>
      </c>
      <c r="O119" s="372">
        <v>101310</v>
      </c>
      <c r="P119" s="372">
        <v>5678</v>
      </c>
      <c r="Q119" s="417">
        <v>5.6045800019741385</v>
      </c>
      <c r="R119" s="372">
        <v>29547</v>
      </c>
      <c r="S119" s="372">
        <v>1739</v>
      </c>
      <c r="T119" s="480">
        <v>5.8855382949199582</v>
      </c>
    </row>
    <row r="120" spans="1:22" s="544" customFormat="1">
      <c r="A120" s="19"/>
      <c r="B120" s="294">
        <v>42583</v>
      </c>
      <c r="C120" s="372">
        <v>138253</v>
      </c>
      <c r="D120" s="372">
        <v>5132</v>
      </c>
      <c r="E120" s="417">
        <v>3.7120351818767041</v>
      </c>
      <c r="F120" s="372">
        <v>31834</v>
      </c>
      <c r="G120" s="372">
        <v>621</v>
      </c>
      <c r="H120" s="490">
        <v>1.9507444870264499</v>
      </c>
      <c r="I120" s="372">
        <v>15206</v>
      </c>
      <c r="J120" s="372">
        <v>217</v>
      </c>
      <c r="K120" s="490">
        <v>1.4270682625279494</v>
      </c>
      <c r="L120" s="372">
        <v>43990</v>
      </c>
      <c r="M120" s="372">
        <v>1240</v>
      </c>
      <c r="N120" s="490">
        <v>2.8188224596499207</v>
      </c>
      <c r="O120" s="372">
        <v>108146</v>
      </c>
      <c r="P120" s="372">
        <v>5446</v>
      </c>
      <c r="Q120" s="417">
        <v>5.0357849573724414</v>
      </c>
      <c r="R120" s="372">
        <v>28265</v>
      </c>
      <c r="S120" s="372">
        <v>1803</v>
      </c>
      <c r="T120" s="480">
        <v>6.3789138510525385</v>
      </c>
    </row>
    <row r="121" spans="1:22" s="544" customFormat="1">
      <c r="A121" s="19"/>
      <c r="B121" s="294">
        <v>42614</v>
      </c>
      <c r="C121" s="372">
        <v>139055</v>
      </c>
      <c r="D121" s="372">
        <v>5605</v>
      </c>
      <c r="E121" s="417">
        <v>4.0307791880910431</v>
      </c>
      <c r="F121" s="372">
        <v>31952</v>
      </c>
      <c r="G121" s="372">
        <v>543</v>
      </c>
      <c r="H121" s="490">
        <v>1.6994241362043065</v>
      </c>
      <c r="I121" s="372">
        <v>13478</v>
      </c>
      <c r="J121" s="372">
        <v>190</v>
      </c>
      <c r="K121" s="490">
        <v>1.4097047039620121</v>
      </c>
      <c r="L121" s="372">
        <v>43265</v>
      </c>
      <c r="M121" s="372">
        <v>1297</v>
      </c>
      <c r="N121" s="490">
        <v>2.997804229746909</v>
      </c>
      <c r="O121" s="372">
        <v>108473</v>
      </c>
      <c r="P121" s="372">
        <v>5770</v>
      </c>
      <c r="Q121" s="417">
        <v>5.3192960460206686</v>
      </c>
      <c r="R121" s="372">
        <v>28109</v>
      </c>
      <c r="S121" s="372">
        <v>1486</v>
      </c>
      <c r="T121" s="480">
        <v>5.286563022519478</v>
      </c>
    </row>
    <row r="122" spans="1:22" s="544" customFormat="1">
      <c r="A122" s="19"/>
      <c r="B122" s="294">
        <v>42644</v>
      </c>
      <c r="C122" s="372">
        <v>116996</v>
      </c>
      <c r="D122" s="372">
        <v>4582</v>
      </c>
      <c r="E122" s="417">
        <v>3.9163732093404899</v>
      </c>
      <c r="F122" s="372">
        <v>24514</v>
      </c>
      <c r="G122" s="372">
        <v>360</v>
      </c>
      <c r="H122" s="490">
        <v>1.4685485844823365</v>
      </c>
      <c r="I122" s="372">
        <v>9634</v>
      </c>
      <c r="J122" s="372">
        <v>127</v>
      </c>
      <c r="K122" s="490">
        <v>1.3182478721195765</v>
      </c>
      <c r="L122" s="372">
        <v>36074</v>
      </c>
      <c r="M122" s="372">
        <v>1200</v>
      </c>
      <c r="N122" s="490">
        <v>3.3264955369518212</v>
      </c>
      <c r="O122" s="372">
        <v>89468</v>
      </c>
      <c r="P122" s="729">
        <v>4925</v>
      </c>
      <c r="Q122" s="417">
        <v>5.5047614789645465</v>
      </c>
      <c r="R122" s="372">
        <v>24205</v>
      </c>
      <c r="S122" s="729">
        <v>1415</v>
      </c>
      <c r="T122" s="480">
        <v>5.8458996075191072</v>
      </c>
    </row>
    <row r="123" spans="1:22">
      <c r="B123" s="294">
        <v>42675</v>
      </c>
      <c r="C123" s="372">
        <v>110430</v>
      </c>
      <c r="D123" s="372">
        <v>4844</v>
      </c>
      <c r="E123" s="417">
        <v>4.3864891786652178</v>
      </c>
      <c r="F123" s="372">
        <v>17988</v>
      </c>
      <c r="G123" s="372">
        <v>446</v>
      </c>
      <c r="H123" s="490">
        <v>2.479430731598844</v>
      </c>
      <c r="I123" s="372">
        <v>8086</v>
      </c>
      <c r="J123" s="372">
        <v>250</v>
      </c>
      <c r="K123" s="490">
        <v>3.0917635419243137</v>
      </c>
      <c r="L123" s="372">
        <v>35355</v>
      </c>
      <c r="M123" s="372">
        <v>1165</v>
      </c>
      <c r="N123" s="490">
        <v>3.2951492009616743</v>
      </c>
      <c r="O123" s="372">
        <v>87279</v>
      </c>
      <c r="P123" s="729">
        <v>5180</v>
      </c>
      <c r="Q123" s="417">
        <v>5.9349900892540015</v>
      </c>
      <c r="R123" s="372">
        <v>23330</v>
      </c>
      <c r="S123" s="729">
        <v>1579</v>
      </c>
      <c r="T123" s="480">
        <v>6.7681097299614228</v>
      </c>
      <c r="U123" s="544"/>
      <c r="V123" s="544"/>
    </row>
    <row r="124" spans="1:22">
      <c r="B124" s="298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299">
        <v>6.6</v>
      </c>
    </row>
    <row r="125" spans="1:22" s="544" customFormat="1" ht="15.75" thickBot="1">
      <c r="A125" s="19"/>
      <c r="B125" s="533" t="s">
        <v>227</v>
      </c>
      <c r="C125" s="534">
        <v>1494864</v>
      </c>
      <c r="D125" s="534">
        <v>61377</v>
      </c>
      <c r="E125" s="535">
        <v>4.0999999999999996</v>
      </c>
      <c r="F125" s="534">
        <v>422403</v>
      </c>
      <c r="G125" s="534">
        <v>6238</v>
      </c>
      <c r="H125" s="535">
        <v>1.5</v>
      </c>
      <c r="I125" s="534">
        <v>169149</v>
      </c>
      <c r="J125" s="534">
        <v>2477</v>
      </c>
      <c r="K125" s="535">
        <v>1.5</v>
      </c>
      <c r="L125" s="534">
        <v>438070</v>
      </c>
      <c r="M125" s="534">
        <v>15967</v>
      </c>
      <c r="N125" s="535">
        <v>3.6</v>
      </c>
      <c r="O125" s="534">
        <v>1083066</v>
      </c>
      <c r="P125" s="534">
        <v>60995</v>
      </c>
      <c r="Q125" s="535">
        <v>5.6</v>
      </c>
      <c r="R125" s="534">
        <v>256692</v>
      </c>
      <c r="S125" s="534">
        <v>16046</v>
      </c>
      <c r="T125" s="536">
        <v>6.3</v>
      </c>
    </row>
    <row r="126" spans="1:22" s="544" customFormat="1">
      <c r="A126" s="19"/>
      <c r="B126" s="921">
        <v>42736</v>
      </c>
      <c r="C126" s="922">
        <v>122698</v>
      </c>
      <c r="D126" s="922">
        <v>5102</v>
      </c>
      <c r="E126" s="923">
        <v>4.2</v>
      </c>
      <c r="F126" s="922">
        <v>27729</v>
      </c>
      <c r="G126" s="922">
        <v>286</v>
      </c>
      <c r="H126" s="923">
        <v>1</v>
      </c>
      <c r="I126" s="922">
        <v>14962</v>
      </c>
      <c r="J126" s="922">
        <v>193</v>
      </c>
      <c r="K126" s="923">
        <v>1.3</v>
      </c>
      <c r="L126" s="922">
        <v>37490</v>
      </c>
      <c r="M126" s="922">
        <v>1223</v>
      </c>
      <c r="N126" s="923">
        <v>3.3</v>
      </c>
      <c r="O126" s="922">
        <v>85097</v>
      </c>
      <c r="P126" s="922">
        <v>4960</v>
      </c>
      <c r="Q126" s="923">
        <v>5.8</v>
      </c>
      <c r="R126" s="922">
        <v>12930</v>
      </c>
      <c r="S126" s="922">
        <v>950</v>
      </c>
      <c r="T126" s="924">
        <v>7.3</v>
      </c>
    </row>
    <row r="127" spans="1:22" s="544" customFormat="1">
      <c r="A127" s="19"/>
      <c r="B127" s="294">
        <v>42767</v>
      </c>
      <c r="C127" s="33">
        <v>137512</v>
      </c>
      <c r="D127" s="33">
        <v>4171</v>
      </c>
      <c r="E127" s="412">
        <v>3.0331898307056839</v>
      </c>
      <c r="F127" s="33">
        <v>50027</v>
      </c>
      <c r="G127" s="33">
        <v>503</v>
      </c>
      <c r="H127" s="412">
        <v>1.0054570531912768</v>
      </c>
      <c r="I127" s="33">
        <v>22091</v>
      </c>
      <c r="J127" s="33">
        <v>248</v>
      </c>
      <c r="K127" s="412">
        <v>1.1226291249830247</v>
      </c>
      <c r="L127" s="33">
        <v>32818</v>
      </c>
      <c r="M127" s="33">
        <v>915</v>
      </c>
      <c r="N127" s="412">
        <v>2.7881040892193307</v>
      </c>
      <c r="O127" s="33">
        <v>94074</v>
      </c>
      <c r="P127" s="33">
        <v>4217</v>
      </c>
      <c r="Q127" s="412">
        <v>4.4826413249144288</v>
      </c>
      <c r="R127" s="33">
        <v>16464</v>
      </c>
      <c r="S127" s="33">
        <v>914</v>
      </c>
      <c r="T127" s="804">
        <v>5.5515063168124392</v>
      </c>
    </row>
    <row r="128" spans="1:22" s="544" customFormat="1">
      <c r="A128" s="19"/>
      <c r="B128" s="294">
        <v>42795</v>
      </c>
      <c r="C128" s="33">
        <v>169890</v>
      </c>
      <c r="D128" s="33">
        <v>5697</v>
      </c>
      <c r="E128" s="412">
        <v>3.3533462828889284</v>
      </c>
      <c r="F128" s="33">
        <v>59740</v>
      </c>
      <c r="G128" s="33">
        <v>635</v>
      </c>
      <c r="H128" s="412">
        <v>1.0629394040843656</v>
      </c>
      <c r="I128" s="33">
        <v>24126</v>
      </c>
      <c r="J128" s="33">
        <v>303</v>
      </c>
      <c r="K128" s="412">
        <v>1.255906490922656</v>
      </c>
      <c r="L128" s="33">
        <v>42525</v>
      </c>
      <c r="M128" s="33">
        <v>1300</v>
      </c>
      <c r="N128" s="412">
        <v>3.0570252792475014</v>
      </c>
      <c r="O128" s="33">
        <v>108259</v>
      </c>
      <c r="P128" s="33">
        <v>4990</v>
      </c>
      <c r="Q128" s="412">
        <v>4.6093165464303194</v>
      </c>
      <c r="R128" s="33">
        <v>21631</v>
      </c>
      <c r="S128" s="33">
        <v>1159</v>
      </c>
      <c r="T128" s="804">
        <v>5.3580509454024314</v>
      </c>
    </row>
    <row r="129" spans="1:21" s="544" customFormat="1">
      <c r="A129" s="19"/>
      <c r="B129" s="294">
        <v>42826</v>
      </c>
      <c r="C129" s="33">
        <v>135602</v>
      </c>
      <c r="D129" s="33">
        <v>4907</v>
      </c>
      <c r="E129" s="412">
        <v>3.6186781905871594</v>
      </c>
      <c r="F129" s="33">
        <v>38855</v>
      </c>
      <c r="G129" s="33">
        <v>699</v>
      </c>
      <c r="H129" s="412">
        <v>1.7989962681765539</v>
      </c>
      <c r="I129" s="33">
        <v>14898</v>
      </c>
      <c r="J129" s="33">
        <v>341</v>
      </c>
      <c r="K129" s="412">
        <v>2.2888978386360588</v>
      </c>
      <c r="L129" s="33">
        <v>39606</v>
      </c>
      <c r="M129" s="33">
        <v>1199</v>
      </c>
      <c r="N129" s="412">
        <v>3.0273190930667071</v>
      </c>
      <c r="O129" s="33">
        <v>99892</v>
      </c>
      <c r="P129" s="33">
        <v>5017</v>
      </c>
      <c r="Q129" s="412">
        <v>5.0224242181556082</v>
      </c>
      <c r="R129" s="33">
        <v>24203</v>
      </c>
      <c r="S129" s="33">
        <v>1339</v>
      </c>
      <c r="T129" s="804">
        <v>5.5323720199975206</v>
      </c>
    </row>
    <row r="130" spans="1:21" s="544" customFormat="1">
      <c r="A130" s="19"/>
      <c r="B130" s="294">
        <v>42856</v>
      </c>
      <c r="C130" s="33">
        <v>153325</v>
      </c>
      <c r="D130" s="33">
        <v>5185</v>
      </c>
      <c r="E130" s="412">
        <v>3.3817055274743191</v>
      </c>
      <c r="F130" s="33">
        <v>37367</v>
      </c>
      <c r="G130" s="33">
        <v>622</v>
      </c>
      <c r="H130" s="412">
        <v>1.6645703428158534</v>
      </c>
      <c r="I130" s="33">
        <v>12651</v>
      </c>
      <c r="J130" s="33">
        <v>296</v>
      </c>
      <c r="K130" s="412">
        <v>2.3397359892498617</v>
      </c>
      <c r="L130" s="33">
        <v>49247</v>
      </c>
      <c r="M130" s="33">
        <v>1340</v>
      </c>
      <c r="N130" s="412">
        <v>2.7209779275894976</v>
      </c>
      <c r="O130" s="33">
        <v>120259</v>
      </c>
      <c r="P130" s="33">
        <v>5258</v>
      </c>
      <c r="Q130" s="412">
        <v>4.3722299370525279</v>
      </c>
      <c r="R130" s="33">
        <v>25882</v>
      </c>
      <c r="S130" s="33">
        <v>1275</v>
      </c>
      <c r="T130" s="804">
        <v>4.9262035391391699</v>
      </c>
    </row>
    <row r="131" spans="1:21" s="544" customFormat="1">
      <c r="A131" s="19"/>
      <c r="B131" s="294">
        <v>42887</v>
      </c>
      <c r="C131" s="33">
        <v>148258</v>
      </c>
      <c r="D131" s="33">
        <v>5172</v>
      </c>
      <c r="E131" s="412">
        <v>3.4885132674122139</v>
      </c>
      <c r="F131" s="33">
        <v>34684</v>
      </c>
      <c r="G131" s="33">
        <v>677</v>
      </c>
      <c r="H131" s="412">
        <v>1.9519086610540883</v>
      </c>
      <c r="I131" s="33">
        <v>11673</v>
      </c>
      <c r="J131" s="33">
        <v>260</v>
      </c>
      <c r="K131" s="412">
        <v>2.2273622890430911</v>
      </c>
      <c r="L131" s="33">
        <v>47398</v>
      </c>
      <c r="M131" s="33">
        <v>1306</v>
      </c>
      <c r="N131" s="412">
        <v>2.7553905228068696</v>
      </c>
      <c r="O131" s="33">
        <v>119349</v>
      </c>
      <c r="P131" s="33">
        <v>5363</v>
      </c>
      <c r="Q131" s="412">
        <v>4.4935441436459458</v>
      </c>
      <c r="R131" s="33">
        <v>30560</v>
      </c>
      <c r="S131" s="33">
        <v>1383</v>
      </c>
      <c r="T131" s="804">
        <v>4.5255235602094244</v>
      </c>
    </row>
    <row r="132" spans="1:21">
      <c r="B132" s="294">
        <v>42917</v>
      </c>
      <c r="C132" s="33">
        <v>136941</v>
      </c>
      <c r="D132" s="33">
        <v>4917</v>
      </c>
      <c r="E132" s="412">
        <v>3.5905974105636735</v>
      </c>
      <c r="F132" s="33">
        <v>30536</v>
      </c>
      <c r="G132" s="33">
        <v>411</v>
      </c>
      <c r="H132" s="412">
        <v>1.345952318574797</v>
      </c>
      <c r="I132" s="33">
        <v>11481</v>
      </c>
      <c r="J132" s="33">
        <v>166</v>
      </c>
      <c r="K132" s="412">
        <v>1.4458670847487154</v>
      </c>
      <c r="L132" s="33">
        <v>43439</v>
      </c>
      <c r="M132" s="33">
        <v>1451</v>
      </c>
      <c r="N132" s="412">
        <v>3.3403163056239782</v>
      </c>
      <c r="O132" s="33">
        <v>109463</v>
      </c>
      <c r="P132" s="33">
        <v>5005</v>
      </c>
      <c r="Q132" s="412">
        <v>4.572321240967268</v>
      </c>
      <c r="R132" s="33">
        <v>27951</v>
      </c>
      <c r="S132" s="33">
        <v>1158</v>
      </c>
      <c r="T132" s="804">
        <v>4.1429644735429854</v>
      </c>
    </row>
    <row r="133" spans="1:21">
      <c r="B133" s="294">
        <v>42948</v>
      </c>
      <c r="C133" s="33">
        <v>154302</v>
      </c>
      <c r="D133" s="33">
        <v>4865</v>
      </c>
      <c r="E133" s="412">
        <v>3.1529079337921742</v>
      </c>
      <c r="F133" s="33">
        <v>30859</v>
      </c>
      <c r="G133" s="33">
        <v>360</v>
      </c>
      <c r="H133" s="412">
        <v>1.1665964548429955</v>
      </c>
      <c r="I133" s="33">
        <v>14671</v>
      </c>
      <c r="J133" s="33">
        <v>197</v>
      </c>
      <c r="K133" s="412">
        <v>1.3427850862245245</v>
      </c>
      <c r="L133" s="33">
        <v>49770</v>
      </c>
      <c r="M133" s="33">
        <v>1365</v>
      </c>
      <c r="N133" s="412">
        <v>2.7426160337552745</v>
      </c>
      <c r="O133" s="33">
        <v>120313</v>
      </c>
      <c r="P133" s="33">
        <v>5139</v>
      </c>
      <c r="Q133" s="412">
        <v>4.2713588722748161</v>
      </c>
      <c r="R133" s="33">
        <v>29950</v>
      </c>
      <c r="S133" s="33">
        <v>1366</v>
      </c>
      <c r="T133" s="804">
        <v>4.5609348914858101</v>
      </c>
    </row>
    <row r="134" spans="1:21" s="544" customFormat="1">
      <c r="A134" s="19"/>
      <c r="B134" s="294">
        <v>42979</v>
      </c>
      <c r="C134" s="33">
        <v>155997</v>
      </c>
      <c r="D134" s="33">
        <v>4524</v>
      </c>
      <c r="E134" s="412">
        <v>2.900055770303275</v>
      </c>
      <c r="F134" s="33">
        <v>33890</v>
      </c>
      <c r="G134" s="33">
        <v>346</v>
      </c>
      <c r="H134" s="412">
        <v>1.0209501327825317</v>
      </c>
      <c r="I134" s="33">
        <v>13849</v>
      </c>
      <c r="J134" s="33">
        <v>195</v>
      </c>
      <c r="K134" s="412">
        <v>1.4080439020867932</v>
      </c>
      <c r="L134" s="33">
        <v>49930</v>
      </c>
      <c r="M134" s="33">
        <v>1153</v>
      </c>
      <c r="N134" s="412">
        <v>2.3092329260965352</v>
      </c>
      <c r="O134" s="33">
        <v>113850</v>
      </c>
      <c r="P134" s="33">
        <v>4732</v>
      </c>
      <c r="Q134" s="412">
        <v>4.1563460693895475</v>
      </c>
      <c r="R134" s="33">
        <v>28730</v>
      </c>
      <c r="S134" s="33">
        <v>1283</v>
      </c>
      <c r="T134" s="804">
        <v>4.4657152801949183</v>
      </c>
    </row>
    <row r="135" spans="1:21" s="544" customFormat="1">
      <c r="A135" s="19"/>
      <c r="B135" s="294">
        <v>43009</v>
      </c>
      <c r="C135" s="33">
        <v>153228</v>
      </c>
      <c r="D135" s="33">
        <v>5035</v>
      </c>
      <c r="E135" s="412">
        <v>3.2859529589892187</v>
      </c>
      <c r="F135" s="33">
        <v>29534</v>
      </c>
      <c r="G135" s="33">
        <v>323</v>
      </c>
      <c r="H135" s="412">
        <v>1.0936547707726687</v>
      </c>
      <c r="I135" s="33">
        <v>10946</v>
      </c>
      <c r="J135" s="33">
        <v>182</v>
      </c>
      <c r="K135" s="412">
        <v>1.66270783847981</v>
      </c>
      <c r="L135" s="33">
        <v>50574</v>
      </c>
      <c r="M135" s="33">
        <v>1427</v>
      </c>
      <c r="N135" s="412">
        <v>2.8216079408391663</v>
      </c>
      <c r="O135" s="33">
        <v>110783</v>
      </c>
      <c r="P135" s="33">
        <v>4887</v>
      </c>
      <c r="Q135" s="412">
        <v>4.4113266475903341</v>
      </c>
      <c r="R135" s="33">
        <v>25357</v>
      </c>
      <c r="S135" s="33">
        <v>977</v>
      </c>
      <c r="T135" s="804">
        <v>3.852979453405371</v>
      </c>
    </row>
    <row r="136" spans="1:21" s="544" customFormat="1">
      <c r="A136" s="19"/>
      <c r="B136" s="294">
        <v>43040</v>
      </c>
      <c r="C136" s="33">
        <v>130227</v>
      </c>
      <c r="D136" s="33">
        <v>4422</v>
      </c>
      <c r="E136" s="412">
        <v>3.3956092054643046</v>
      </c>
      <c r="F136" s="33">
        <v>20867</v>
      </c>
      <c r="G136" s="33">
        <v>229</v>
      </c>
      <c r="H136" s="412">
        <v>1.0974265586811713</v>
      </c>
      <c r="I136" s="33">
        <v>8607</v>
      </c>
      <c r="J136" s="33">
        <v>142</v>
      </c>
      <c r="K136" s="412">
        <v>1.6498199140234693</v>
      </c>
      <c r="L136" s="33">
        <v>45185</v>
      </c>
      <c r="M136" s="33">
        <v>1230</v>
      </c>
      <c r="N136" s="412">
        <v>2.7221423038619013</v>
      </c>
      <c r="O136" s="33">
        <v>105054</v>
      </c>
      <c r="P136" s="33">
        <v>4748</v>
      </c>
      <c r="Q136" s="412">
        <v>4.5195804062672531</v>
      </c>
      <c r="R136" s="33">
        <v>29365</v>
      </c>
      <c r="S136" s="33">
        <v>1311</v>
      </c>
      <c r="T136" s="804">
        <v>4.4644985526987906</v>
      </c>
    </row>
    <row r="137" spans="1:21" s="544" customFormat="1">
      <c r="A137" s="19"/>
      <c r="B137" s="298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299">
        <v>6.352299298519096</v>
      </c>
    </row>
    <row r="138" spans="1:21" ht="15.75" thickBot="1">
      <c r="B138" s="533" t="s">
        <v>241</v>
      </c>
      <c r="C138" s="534">
        <v>1695160</v>
      </c>
      <c r="D138" s="534">
        <v>57153</v>
      </c>
      <c r="E138" s="535">
        <v>3.3715401496023971</v>
      </c>
      <c r="F138" s="534">
        <v>406569</v>
      </c>
      <c r="G138" s="534">
        <v>5235</v>
      </c>
      <c r="H138" s="535">
        <v>1.2876043180862289</v>
      </c>
      <c r="I138" s="534">
        <v>165702</v>
      </c>
      <c r="J138" s="534">
        <v>2617</v>
      </c>
      <c r="K138" s="535">
        <v>1.5793412270220033</v>
      </c>
      <c r="L138" s="534">
        <v>522097</v>
      </c>
      <c r="M138" s="534">
        <v>14784</v>
      </c>
      <c r="N138" s="535">
        <v>2.831657718776396</v>
      </c>
      <c r="O138" s="534">
        <v>1253310</v>
      </c>
      <c r="P138" s="534">
        <v>57912</v>
      </c>
      <c r="Q138" s="535">
        <v>4.6207243219953567</v>
      </c>
      <c r="R138" s="534">
        <v>293551</v>
      </c>
      <c r="S138" s="534">
        <v>14419</v>
      </c>
      <c r="T138" s="536">
        <v>4.9119233114518437</v>
      </c>
    </row>
    <row r="139" spans="1:21" s="544" customFormat="1">
      <c r="A139" s="19"/>
      <c r="B139" s="921">
        <v>43101</v>
      </c>
      <c r="C139" s="922">
        <v>145530</v>
      </c>
      <c r="D139" s="922">
        <v>4653</v>
      </c>
      <c r="E139" s="209">
        <v>3.1972789115646258</v>
      </c>
      <c r="F139" s="922">
        <v>24064</v>
      </c>
      <c r="G139" s="922">
        <v>257</v>
      </c>
      <c r="H139" s="209">
        <v>1.0679853723404253</v>
      </c>
      <c r="I139" s="922">
        <v>13832</v>
      </c>
      <c r="J139" s="922">
        <v>166</v>
      </c>
      <c r="K139" s="209">
        <v>1.2001156737998844</v>
      </c>
      <c r="L139" s="922">
        <v>51383</v>
      </c>
      <c r="M139" s="922">
        <v>1235</v>
      </c>
      <c r="N139" s="209">
        <v>2.4035186734912326</v>
      </c>
      <c r="O139" s="922">
        <v>103341</v>
      </c>
      <c r="P139" s="922">
        <v>4412</v>
      </c>
      <c r="Q139" s="923">
        <v>4.269360660338104</v>
      </c>
      <c r="R139" s="922">
        <v>14402</v>
      </c>
      <c r="S139" s="922">
        <v>730</v>
      </c>
      <c r="T139" s="804">
        <v>5.0687404527149011</v>
      </c>
    </row>
    <row r="140" spans="1:21" s="544" customFormat="1">
      <c r="A140" s="19"/>
      <c r="B140" s="294">
        <v>43132</v>
      </c>
      <c r="C140" s="33">
        <v>129983</v>
      </c>
      <c r="D140" s="33">
        <v>3729</v>
      </c>
      <c r="E140" s="1011">
        <v>2.8688366940292189</v>
      </c>
      <c r="F140" s="33">
        <v>35231</v>
      </c>
      <c r="G140" s="33">
        <v>252</v>
      </c>
      <c r="H140" s="1011">
        <v>0.7152791575601033</v>
      </c>
      <c r="I140" s="33">
        <v>16945</v>
      </c>
      <c r="J140" s="33">
        <v>163</v>
      </c>
      <c r="K140" s="1011">
        <v>0.96193567424018889</v>
      </c>
      <c r="L140" s="33">
        <v>37579</v>
      </c>
      <c r="M140" s="33">
        <v>972</v>
      </c>
      <c r="N140" s="1011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4">
        <v>6.321189871034548</v>
      </c>
      <c r="U140" s="320"/>
    </row>
    <row r="141" spans="1:21" s="544" customFormat="1">
      <c r="A141" s="19"/>
      <c r="B141" s="294">
        <v>43160</v>
      </c>
      <c r="C141" s="33">
        <v>149157</v>
      </c>
      <c r="D141" s="33">
        <v>4581</v>
      </c>
      <c r="E141" s="1011">
        <v>3.0712604839196285</v>
      </c>
      <c r="F141" s="33">
        <v>36685</v>
      </c>
      <c r="G141" s="33">
        <v>486</v>
      </c>
      <c r="H141" s="1011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0">
        <v>2.3780768977404976</v>
      </c>
      <c r="O141" s="33">
        <v>99699</v>
      </c>
      <c r="P141" s="33">
        <v>4339</v>
      </c>
      <c r="Q141" s="1011">
        <v>5.37382130101469</v>
      </c>
      <c r="R141" s="33">
        <v>22479</v>
      </c>
      <c r="S141" s="33">
        <v>1100</v>
      </c>
      <c r="T141" s="804">
        <v>4.8934561145958444</v>
      </c>
    </row>
    <row r="142" spans="1:21">
      <c r="B142" s="294">
        <v>43191</v>
      </c>
      <c r="C142" s="33">
        <v>141018</v>
      </c>
      <c r="D142" s="33">
        <v>4515</v>
      </c>
      <c r="E142" s="1011">
        <v>3.2017189294983623</v>
      </c>
      <c r="F142" s="33">
        <v>30399</v>
      </c>
      <c r="G142" s="33">
        <v>461</v>
      </c>
      <c r="H142" s="1010">
        <v>1.5164972531991183</v>
      </c>
      <c r="I142" s="33">
        <v>12970</v>
      </c>
      <c r="J142" s="33">
        <v>222</v>
      </c>
      <c r="K142" s="1011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1">
        <v>4.6207243219953567</v>
      </c>
      <c r="R142" s="33">
        <v>25930</v>
      </c>
      <c r="S142" s="33">
        <v>1160</v>
      </c>
      <c r="T142" s="804">
        <v>4.473582722715002</v>
      </c>
    </row>
    <row r="143" spans="1:21">
      <c r="B143" s="294">
        <v>43221</v>
      </c>
      <c r="C143" s="33">
        <v>141545</v>
      </c>
      <c r="D143" s="33">
        <v>4382</v>
      </c>
      <c r="E143" s="1011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17">
        <v>1.6957026713124275</v>
      </c>
      <c r="L143" s="33">
        <v>43855</v>
      </c>
      <c r="M143" s="33">
        <v>1081</v>
      </c>
      <c r="N143" s="1011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4">
        <v>4.6720297029702973</v>
      </c>
    </row>
    <row r="144" spans="1:21">
      <c r="B144" s="294">
        <v>43252</v>
      </c>
      <c r="C144" s="33">
        <v>138845</v>
      </c>
      <c r="D144" s="33">
        <v>4558</v>
      </c>
      <c r="E144" s="1011">
        <f t="shared" ref="E144:E156" si="0">(D144/C144*100)</f>
        <v>3.2827973639670134</v>
      </c>
      <c r="F144" s="33">
        <v>23979</v>
      </c>
      <c r="G144" s="33">
        <v>501</v>
      </c>
      <c r="H144" s="1011">
        <f t="shared" ref="H144:H152" si="1">(G144/F144*100)</f>
        <v>2.0893281621418742</v>
      </c>
      <c r="I144" s="33">
        <v>10825</v>
      </c>
      <c r="J144" s="33">
        <v>213</v>
      </c>
      <c r="K144" s="1017">
        <f t="shared" ref="K144:K156" si="2">(J144/I144*100)</f>
        <v>1.9676674364896074</v>
      </c>
      <c r="L144" s="33">
        <v>47640</v>
      </c>
      <c r="M144" s="33">
        <v>1148</v>
      </c>
      <c r="N144" s="1011">
        <f t="shared" ref="N144:N156" si="3">(M144/L144*100)</f>
        <v>2.409739714525609</v>
      </c>
      <c r="O144" s="33">
        <v>110601</v>
      </c>
      <c r="P144" s="33">
        <v>4749</v>
      </c>
      <c r="Q144" s="1011">
        <f t="shared" ref="Q144:Q156" si="4">(P144/O144*100)</f>
        <v>4.2938128950009498</v>
      </c>
      <c r="R144" s="33">
        <v>28395</v>
      </c>
      <c r="S144" s="33">
        <v>1359</v>
      </c>
      <c r="T144" s="804">
        <f t="shared" ref="T144:T152" si="5">(S144/R144*100)</f>
        <v>4.7860538827258319</v>
      </c>
    </row>
    <row r="145" spans="1:20">
      <c r="B145" s="294">
        <v>43282</v>
      </c>
      <c r="C145" s="33">
        <v>130367</v>
      </c>
      <c r="D145" s="33">
        <v>4283</v>
      </c>
      <c r="E145" s="1011">
        <f t="shared" si="0"/>
        <v>3.2853406153397713</v>
      </c>
      <c r="F145" s="33">
        <v>25284</v>
      </c>
      <c r="G145" s="33">
        <v>405</v>
      </c>
      <c r="H145" s="1011">
        <f t="shared" si="1"/>
        <v>1.6018035121025156</v>
      </c>
      <c r="I145" s="33">
        <v>12644</v>
      </c>
      <c r="J145" s="33">
        <v>225</v>
      </c>
      <c r="K145" s="1011">
        <f t="shared" si="2"/>
        <v>1.7795001581777918</v>
      </c>
      <c r="L145" s="33">
        <v>40157</v>
      </c>
      <c r="M145" s="33">
        <v>1025</v>
      </c>
      <c r="N145" s="1011">
        <f t="shared" si="3"/>
        <v>2.5524815100729636</v>
      </c>
      <c r="O145" s="33">
        <v>106021</v>
      </c>
      <c r="P145" s="33">
        <v>4685</v>
      </c>
      <c r="Q145" s="1011">
        <f t="shared" si="4"/>
        <v>4.4189358711953295</v>
      </c>
      <c r="R145" s="33">
        <v>27966</v>
      </c>
      <c r="S145" s="33">
        <v>1313</v>
      </c>
      <c r="T145" s="804">
        <f t="shared" si="5"/>
        <v>4.6949867696488594</v>
      </c>
    </row>
    <row r="146" spans="1:20">
      <c r="B146" s="294">
        <v>43313</v>
      </c>
      <c r="C146" s="33">
        <v>131267</v>
      </c>
      <c r="D146" s="33">
        <v>4157</v>
      </c>
      <c r="E146" s="1011">
        <f t="shared" si="0"/>
        <v>3.1668279156223575</v>
      </c>
      <c r="F146" s="33">
        <v>21155</v>
      </c>
      <c r="G146" s="33">
        <v>301</v>
      </c>
      <c r="H146" s="1011">
        <f t="shared" si="1"/>
        <v>1.4228314819191681</v>
      </c>
      <c r="I146" s="33">
        <v>12491</v>
      </c>
      <c r="J146" s="33">
        <v>194</v>
      </c>
      <c r="K146" s="1011">
        <f t="shared" si="2"/>
        <v>1.5531182451364982</v>
      </c>
      <c r="L146" s="33">
        <v>45678</v>
      </c>
      <c r="M146" s="33">
        <v>1156</v>
      </c>
      <c r="N146" s="1011">
        <f t="shared" si="3"/>
        <v>2.5307587897893953</v>
      </c>
      <c r="O146" s="33">
        <v>107592</v>
      </c>
      <c r="P146" s="33">
        <v>4543</v>
      </c>
      <c r="Q146" s="1011">
        <f t="shared" si="4"/>
        <v>4.2224328946390068</v>
      </c>
      <c r="R146" s="33">
        <v>31821</v>
      </c>
      <c r="S146" s="33">
        <v>1376</v>
      </c>
      <c r="T146" s="804">
        <f t="shared" si="5"/>
        <v>4.3241884290248578</v>
      </c>
    </row>
    <row r="147" spans="1:20">
      <c r="B147" s="294">
        <v>43344</v>
      </c>
      <c r="C147" s="33">
        <v>118603</v>
      </c>
      <c r="D147" s="33">
        <v>3438</v>
      </c>
      <c r="E147" s="1011">
        <f t="shared" si="0"/>
        <v>2.8987462374476194</v>
      </c>
      <c r="F147" s="33">
        <v>19868</v>
      </c>
      <c r="G147" s="33">
        <v>268</v>
      </c>
      <c r="H147" s="1011">
        <f t="shared" si="1"/>
        <v>1.3489027582041473</v>
      </c>
      <c r="I147" s="33">
        <v>10789</v>
      </c>
      <c r="J147" s="33">
        <v>179</v>
      </c>
      <c r="K147" s="1011">
        <f t="shared" si="2"/>
        <v>1.6590972286588193</v>
      </c>
      <c r="L147" s="33">
        <v>41381</v>
      </c>
      <c r="M147" s="33">
        <v>856</v>
      </c>
      <c r="N147" s="1011">
        <f t="shared" si="3"/>
        <v>2.068582199560185</v>
      </c>
      <c r="O147" s="33">
        <v>98042</v>
      </c>
      <c r="P147" s="33">
        <v>3872</v>
      </c>
      <c r="Q147" s="1011">
        <f t="shared" si="4"/>
        <v>3.9493278390893698</v>
      </c>
      <c r="R147" s="33">
        <v>27422</v>
      </c>
      <c r="S147" s="33">
        <v>1204</v>
      </c>
      <c r="T147" s="804">
        <f t="shared" si="5"/>
        <v>4.3906352563635034</v>
      </c>
    </row>
    <row r="148" spans="1:20" s="544" customFormat="1">
      <c r="A148" s="19"/>
      <c r="B148" s="294">
        <v>43374</v>
      </c>
      <c r="C148" s="33">
        <v>131182</v>
      </c>
      <c r="D148" s="33">
        <v>4204</v>
      </c>
      <c r="E148" s="1011">
        <f t="shared" si="0"/>
        <v>3.2047079629827264</v>
      </c>
      <c r="F148" s="33">
        <v>15309</v>
      </c>
      <c r="G148" s="33">
        <v>223</v>
      </c>
      <c r="H148" s="1011">
        <f t="shared" si="1"/>
        <v>1.4566594813508393</v>
      </c>
      <c r="I148" s="33">
        <v>8592</v>
      </c>
      <c r="J148" s="33">
        <v>180</v>
      </c>
      <c r="K148" s="1011">
        <f t="shared" si="2"/>
        <v>2.0949720670391061</v>
      </c>
      <c r="L148" s="33">
        <v>48736</v>
      </c>
      <c r="M148" s="33">
        <v>1205</v>
      </c>
      <c r="N148" s="1011">
        <f t="shared" si="3"/>
        <v>2.4725049244911359</v>
      </c>
      <c r="O148" s="33">
        <v>99128</v>
      </c>
      <c r="P148" s="33">
        <v>4319</v>
      </c>
      <c r="Q148" s="1011">
        <f t="shared" si="4"/>
        <v>4.3569929787749171</v>
      </c>
      <c r="R148" s="33">
        <v>25991</v>
      </c>
      <c r="S148" s="33">
        <v>1302</v>
      </c>
      <c r="T148" s="804">
        <f t="shared" si="5"/>
        <v>5.0094263398868843</v>
      </c>
    </row>
    <row r="149" spans="1:20">
      <c r="B149" s="294">
        <v>43405</v>
      </c>
      <c r="C149" s="33">
        <v>108713</v>
      </c>
      <c r="D149" s="33">
        <v>3257</v>
      </c>
      <c r="E149" s="1011">
        <f t="shared" si="0"/>
        <v>2.9959618444896194</v>
      </c>
      <c r="F149" s="33">
        <v>9864</v>
      </c>
      <c r="G149" s="33">
        <v>213</v>
      </c>
      <c r="H149" s="1011">
        <f t="shared" si="1"/>
        <v>2.1593673965936739</v>
      </c>
      <c r="I149" s="33">
        <v>6248</v>
      </c>
      <c r="J149" s="33">
        <v>143</v>
      </c>
      <c r="K149" s="1011">
        <f t="shared" si="2"/>
        <v>2.2887323943661975</v>
      </c>
      <c r="L149" s="33">
        <v>41045</v>
      </c>
      <c r="M149" s="33">
        <v>839</v>
      </c>
      <c r="N149" s="1011">
        <f t="shared" si="3"/>
        <v>2.0440979412839564</v>
      </c>
      <c r="O149" s="33">
        <v>90314</v>
      </c>
      <c r="P149" s="33">
        <v>3938</v>
      </c>
      <c r="Q149" s="1011">
        <f t="shared" si="4"/>
        <v>4.3603428039949508</v>
      </c>
      <c r="R149" s="33">
        <v>24908</v>
      </c>
      <c r="S149" s="33">
        <v>1294</v>
      </c>
      <c r="T149" s="804">
        <f t="shared" si="5"/>
        <v>5.1951180343664687</v>
      </c>
    </row>
    <row r="150" spans="1:20">
      <c r="B150" s="1061">
        <v>43435</v>
      </c>
      <c r="C150" s="1062">
        <v>82675</v>
      </c>
      <c r="D150" s="1062">
        <v>2772</v>
      </c>
      <c r="E150" s="1080">
        <f t="shared" si="0"/>
        <v>3.3528878137284548</v>
      </c>
      <c r="F150" s="1062">
        <v>6989</v>
      </c>
      <c r="G150" s="1062">
        <v>98</v>
      </c>
      <c r="H150" s="1080">
        <f t="shared" si="1"/>
        <v>1.4022034625840607</v>
      </c>
      <c r="I150" s="1062">
        <v>4572</v>
      </c>
      <c r="J150" s="1062">
        <v>127</v>
      </c>
      <c r="K150" s="1080">
        <f t="shared" si="2"/>
        <v>2.7777777777777777</v>
      </c>
      <c r="L150" s="1062">
        <v>30822</v>
      </c>
      <c r="M150" s="1062">
        <v>620</v>
      </c>
      <c r="N150" s="1080">
        <f t="shared" si="3"/>
        <v>2.0115501914217115</v>
      </c>
      <c r="O150" s="1062">
        <v>62711</v>
      </c>
      <c r="P150" s="1062">
        <v>3144</v>
      </c>
      <c r="Q150" s="1080">
        <f t="shared" si="4"/>
        <v>5.0134745100540581</v>
      </c>
      <c r="R150" s="1062">
        <v>18745</v>
      </c>
      <c r="S150" s="1062">
        <v>1068</v>
      </c>
      <c r="T150" s="1063">
        <f t="shared" si="5"/>
        <v>5.697519338490264</v>
      </c>
    </row>
    <row r="151" spans="1:20" s="544" customFormat="1">
      <c r="A151" s="19"/>
      <c r="B151" s="1083" t="s">
        <v>253</v>
      </c>
      <c r="C151" s="1084">
        <v>1548885</v>
      </c>
      <c r="D151" s="1084">
        <v>48529</v>
      </c>
      <c r="E151" s="1081">
        <f t="shared" si="0"/>
        <v>3.1331570775105964</v>
      </c>
      <c r="F151" s="1084">
        <v>278112</v>
      </c>
      <c r="G151" s="1084">
        <v>3942</v>
      </c>
      <c r="H151" s="1081">
        <f t="shared" si="1"/>
        <v>1.4174145667932343</v>
      </c>
      <c r="I151" s="1085">
        <v>139629</v>
      </c>
      <c r="J151" s="1085">
        <v>2370</v>
      </c>
      <c r="K151" s="1081">
        <f t="shared" si="2"/>
        <v>1.6973551339621424</v>
      </c>
      <c r="L151" s="1084">
        <v>518817</v>
      </c>
      <c r="M151" s="1084">
        <v>12315</v>
      </c>
      <c r="N151" s="1081">
        <f t="shared" si="3"/>
        <v>2.3736693284915491</v>
      </c>
      <c r="O151" s="1084">
        <v>1205622</v>
      </c>
      <c r="P151" s="1084">
        <v>51863</v>
      </c>
      <c r="Q151" s="1081">
        <f t="shared" si="4"/>
        <v>4.3017629074452852</v>
      </c>
      <c r="R151" s="1084">
        <v>295161</v>
      </c>
      <c r="S151" s="1084">
        <v>14457</v>
      </c>
      <c r="T151" s="1082">
        <f t="shared" si="5"/>
        <v>4.8980048177096567</v>
      </c>
    </row>
    <row r="152" spans="1:20" s="544" customFormat="1">
      <c r="A152" s="19"/>
      <c r="B152" s="921">
        <v>43466</v>
      </c>
      <c r="C152" s="922">
        <v>131513</v>
      </c>
      <c r="D152" s="922">
        <v>3675</v>
      </c>
      <c r="E152" s="1094">
        <f t="shared" si="0"/>
        <v>2.794400553557443</v>
      </c>
      <c r="F152" s="922">
        <v>20396</v>
      </c>
      <c r="G152" s="922">
        <v>173</v>
      </c>
      <c r="H152" s="1094">
        <f t="shared" si="1"/>
        <v>0.84820553049617575</v>
      </c>
      <c r="I152" s="1095">
        <v>13102</v>
      </c>
      <c r="J152" s="1095">
        <v>219</v>
      </c>
      <c r="K152" s="1094">
        <f t="shared" si="2"/>
        <v>1.6715005342695772</v>
      </c>
      <c r="L152" s="922">
        <v>49248</v>
      </c>
      <c r="M152" s="922">
        <v>968</v>
      </c>
      <c r="N152" s="1094">
        <f t="shared" si="3"/>
        <v>1.9655620532813514</v>
      </c>
      <c r="O152" s="922">
        <v>86065</v>
      </c>
      <c r="P152" s="922">
        <v>3312</v>
      </c>
      <c r="Q152" s="1094">
        <f t="shared" si="4"/>
        <v>3.8482542264567479</v>
      </c>
      <c r="R152" s="922">
        <v>10920</v>
      </c>
      <c r="S152" s="922">
        <v>613</v>
      </c>
      <c r="T152" s="804">
        <f t="shared" si="5"/>
        <v>5.613553113553114</v>
      </c>
    </row>
    <row r="153" spans="1:20" s="544" customFormat="1">
      <c r="A153" s="19"/>
      <c r="B153" s="921">
        <v>43497</v>
      </c>
      <c r="C153" s="922">
        <v>121308</v>
      </c>
      <c r="D153" s="922">
        <v>3105</v>
      </c>
      <c r="E153" s="1094">
        <v>2.55960035611831</v>
      </c>
      <c r="F153" s="922">
        <v>35193</v>
      </c>
      <c r="G153" s="922">
        <v>358</v>
      </c>
      <c r="H153" s="1094">
        <v>1.0172477481317308</v>
      </c>
      <c r="I153" s="1095">
        <v>16904</v>
      </c>
      <c r="J153" s="1095">
        <v>239</v>
      </c>
      <c r="K153" s="1094">
        <v>1.4138665404637956</v>
      </c>
      <c r="L153" s="922">
        <v>36660</v>
      </c>
      <c r="M153" s="922">
        <v>712</v>
      </c>
      <c r="N153" s="1094">
        <v>1.9421713038734314</v>
      </c>
      <c r="O153" s="922">
        <v>90362</v>
      </c>
      <c r="P153" s="922">
        <v>3289</v>
      </c>
      <c r="Q153" s="1094">
        <v>3.6398043425333655</v>
      </c>
      <c r="R153" s="922">
        <v>18602</v>
      </c>
      <c r="S153" s="922">
        <v>800</v>
      </c>
      <c r="T153" s="804">
        <v>4.3006128373293189</v>
      </c>
    </row>
    <row r="154" spans="1:20" s="544" customFormat="1">
      <c r="A154" s="19"/>
      <c r="B154" s="921">
        <v>43525</v>
      </c>
      <c r="C154" s="922">
        <v>128943</v>
      </c>
      <c r="D154" s="922">
        <v>3475</v>
      </c>
      <c r="E154" s="1094">
        <v>2.6949892588197888</v>
      </c>
      <c r="F154" s="922">
        <v>33484</v>
      </c>
      <c r="G154" s="922">
        <v>278</v>
      </c>
      <c r="H154" s="1094">
        <v>0.83024728228407585</v>
      </c>
      <c r="I154" s="1095">
        <v>15289</v>
      </c>
      <c r="J154" s="1095">
        <v>244</v>
      </c>
      <c r="K154" s="1094">
        <v>1.5959186343122507</v>
      </c>
      <c r="L154" s="922">
        <v>42913</v>
      </c>
      <c r="M154" s="922">
        <v>972</v>
      </c>
      <c r="N154" s="1094">
        <v>2.2650478875865123</v>
      </c>
      <c r="O154" s="922">
        <v>84647</v>
      </c>
      <c r="P154" s="922">
        <v>3234</v>
      </c>
      <c r="Q154" s="1094">
        <v>3.8205724951858895</v>
      </c>
      <c r="R154" s="922">
        <v>20801</v>
      </c>
      <c r="S154" s="922">
        <v>840</v>
      </c>
      <c r="T154" s="804">
        <v>4.0382673909908178</v>
      </c>
    </row>
    <row r="155" spans="1:20">
      <c r="B155" s="921">
        <v>43556</v>
      </c>
      <c r="C155" s="922">
        <v>118814</v>
      </c>
      <c r="D155" s="922">
        <v>3915</v>
      </c>
      <c r="E155" s="1094">
        <f t="shared" ref="E155" si="6">(D155/C155*100)</f>
        <v>3.2950662379854223</v>
      </c>
      <c r="F155" s="922">
        <v>27070</v>
      </c>
      <c r="G155" s="1096">
        <v>418</v>
      </c>
      <c r="H155" s="1094">
        <f t="shared" ref="H155:H156" si="7">(G155/F155*100)</f>
        <v>1.5441448097524937</v>
      </c>
      <c r="I155" s="33">
        <v>12126</v>
      </c>
      <c r="J155" s="33">
        <v>302</v>
      </c>
      <c r="K155" s="1094">
        <f t="shared" ref="K155" si="8">(J155/I155*100)</f>
        <v>2.4905162460827976</v>
      </c>
      <c r="L155" s="922">
        <v>39154</v>
      </c>
      <c r="M155" s="922">
        <v>1072</v>
      </c>
      <c r="N155" s="1094">
        <f t="shared" ref="N155" si="9">(M155/L155*100)</f>
        <v>2.7379067272820143</v>
      </c>
      <c r="O155" s="922">
        <v>88791</v>
      </c>
      <c r="P155" s="922">
        <v>3835</v>
      </c>
      <c r="Q155" s="1094">
        <f t="shared" ref="Q155" si="10">(P155/O155*100)</f>
        <v>4.3191314435021573</v>
      </c>
      <c r="R155" s="922">
        <v>23317</v>
      </c>
      <c r="S155" s="922">
        <v>1014</v>
      </c>
      <c r="T155" s="804">
        <f>(S155/R155*100)</f>
        <v>4.3487584166059099</v>
      </c>
    </row>
    <row r="156" spans="1:20">
      <c r="B156" s="921">
        <v>43586</v>
      </c>
      <c r="C156" s="922">
        <v>123922</v>
      </c>
      <c r="D156" s="922">
        <v>3951</v>
      </c>
      <c r="E156" s="1094">
        <f t="shared" si="0"/>
        <v>3.1882958635270575</v>
      </c>
      <c r="F156" s="922">
        <v>22069</v>
      </c>
      <c r="G156" s="1096">
        <v>390</v>
      </c>
      <c r="H156" s="1094">
        <f t="shared" si="7"/>
        <v>1.7671847387738457</v>
      </c>
      <c r="I156" s="33">
        <v>9361</v>
      </c>
      <c r="J156" s="33">
        <v>282</v>
      </c>
      <c r="K156" s="1094">
        <f t="shared" si="2"/>
        <v>3.0124986646725778</v>
      </c>
      <c r="L156" s="922">
        <v>43978</v>
      </c>
      <c r="M156" s="922">
        <v>1258</v>
      </c>
      <c r="N156" s="1094">
        <f t="shared" si="3"/>
        <v>2.8605211696757471</v>
      </c>
      <c r="O156" s="922">
        <v>98410</v>
      </c>
      <c r="P156" s="922">
        <v>4352</v>
      </c>
      <c r="Q156" s="1094">
        <f t="shared" si="4"/>
        <v>4.4223148054059545</v>
      </c>
      <c r="R156" s="922">
        <v>23112</v>
      </c>
      <c r="S156" s="922">
        <v>1208</v>
      </c>
      <c r="T156" s="804">
        <f>(S156/R156*100)</f>
        <v>5.2267220491519559</v>
      </c>
    </row>
    <row r="157" spans="1:20">
      <c r="B157" s="19" t="s">
        <v>262</v>
      </c>
    </row>
    <row r="158" spans="1:20">
      <c r="T158" s="20"/>
    </row>
    <row r="159" spans="1:20">
      <c r="B159" s="19" t="s">
        <v>48</v>
      </c>
    </row>
  </sheetData>
  <mergeCells count="11">
    <mergeCell ref="A1:X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B1" sqref="B1:Y1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4" customWidth="1"/>
    <col min="36" max="36" width="9" style="544" customWidth="1"/>
    <col min="37" max="37" width="10.375" style="544" customWidth="1"/>
  </cols>
  <sheetData>
    <row r="1" spans="2:40" ht="21.75" customHeight="1" thickBot="1">
      <c r="B1" s="1239" t="s">
        <v>138</v>
      </c>
      <c r="C1" s="1239"/>
      <c r="D1" s="1239"/>
      <c r="E1" s="1239"/>
      <c r="F1" s="1239"/>
      <c r="G1" s="1239"/>
      <c r="H1" s="1239"/>
      <c r="I1" s="1239"/>
      <c r="J1" s="1239"/>
      <c r="K1" s="1239"/>
      <c r="L1" s="1239"/>
      <c r="M1" s="1239"/>
      <c r="N1" s="1239"/>
      <c r="O1" s="1239"/>
      <c r="P1" s="1239"/>
      <c r="Q1" s="1239"/>
      <c r="R1" s="1239"/>
      <c r="S1" s="1239"/>
      <c r="T1" s="1239"/>
      <c r="U1" s="1239"/>
      <c r="V1" s="1239"/>
      <c r="W1" s="1239"/>
      <c r="X1" s="1239"/>
      <c r="Y1" s="1239"/>
      <c r="AF1" s="651"/>
      <c r="AG1" s="651"/>
      <c r="AH1" s="651"/>
      <c r="AI1" s="651"/>
      <c r="AJ1" s="651"/>
      <c r="AK1" s="651"/>
    </row>
    <row r="2" spans="2:40" s="161" customFormat="1" ht="15.75">
      <c r="B2" s="1248" t="s">
        <v>9</v>
      </c>
      <c r="C2" s="1249"/>
      <c r="D2" s="1250"/>
      <c r="E2" s="1241">
        <v>2006</v>
      </c>
      <c r="F2" s="1240"/>
      <c r="G2" s="1242"/>
      <c r="H2" s="1240">
        <v>2007</v>
      </c>
      <c r="I2" s="1240"/>
      <c r="J2" s="1240"/>
      <c r="K2" s="1241">
        <v>2008</v>
      </c>
      <c r="L2" s="1240"/>
      <c r="M2" s="1242"/>
      <c r="N2" s="1236">
        <v>2009</v>
      </c>
      <c r="O2" s="1237"/>
      <c r="P2" s="1238"/>
      <c r="Q2" s="1236">
        <v>2010</v>
      </c>
      <c r="R2" s="1237"/>
      <c r="S2" s="1238"/>
      <c r="T2" s="1236">
        <v>2011</v>
      </c>
      <c r="U2" s="1237"/>
      <c r="V2" s="1238"/>
      <c r="W2" s="1236">
        <v>2012</v>
      </c>
      <c r="X2" s="1237"/>
      <c r="Y2" s="1238"/>
      <c r="Z2" s="1236">
        <v>2013</v>
      </c>
      <c r="AA2" s="1237"/>
      <c r="AB2" s="1238"/>
      <c r="AC2" s="1236">
        <v>2014</v>
      </c>
      <c r="AD2" s="1237"/>
      <c r="AE2" s="1238"/>
      <c r="AF2" s="1236">
        <v>2015</v>
      </c>
      <c r="AG2" s="1237"/>
      <c r="AH2" s="1238"/>
      <c r="AI2" s="1236">
        <v>2016</v>
      </c>
      <c r="AJ2" s="1237"/>
      <c r="AK2" s="1238"/>
      <c r="AL2" s="1236">
        <v>2017</v>
      </c>
      <c r="AM2" s="1237"/>
      <c r="AN2" s="1238"/>
    </row>
    <row r="3" spans="2:40" ht="31.5">
      <c r="B3" s="1251"/>
      <c r="C3" s="1252"/>
      <c r="D3" s="1253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</row>
    <row r="4" spans="2:40" ht="30">
      <c r="B4" s="1245" t="s">
        <v>57</v>
      </c>
      <c r="C4" s="1234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2">
        <v>21353</v>
      </c>
      <c r="V4" s="31">
        <v>4.9854659646747061E-2</v>
      </c>
      <c r="W4" s="32">
        <v>391696</v>
      </c>
      <c r="X4" s="372">
        <v>18727</v>
      </c>
      <c r="Y4" s="31">
        <v>4.781003635472407E-2</v>
      </c>
      <c r="Z4" s="32">
        <v>375437</v>
      </c>
      <c r="AA4" s="372">
        <v>16932</v>
      </c>
      <c r="AB4" s="31">
        <v>4.5099444114458619E-2</v>
      </c>
      <c r="AC4" s="32">
        <v>210048</v>
      </c>
      <c r="AD4" s="372">
        <v>10036</v>
      </c>
      <c r="AE4" s="31">
        <f>AD4/AC4</f>
        <v>4.7779555149299206E-2</v>
      </c>
      <c r="AF4" s="677" t="s">
        <v>87</v>
      </c>
      <c r="AG4" s="678" t="s">
        <v>87</v>
      </c>
      <c r="AH4" s="679" t="s">
        <v>87</v>
      </c>
      <c r="AI4" s="677" t="s">
        <v>87</v>
      </c>
      <c r="AJ4" s="678" t="s">
        <v>87</v>
      </c>
      <c r="AK4" s="679" t="s">
        <v>87</v>
      </c>
      <c r="AL4" s="677" t="s">
        <v>87</v>
      </c>
      <c r="AM4" s="678" t="s">
        <v>87</v>
      </c>
      <c r="AN4" s="679" t="s">
        <v>87</v>
      </c>
    </row>
    <row r="5" spans="2:40" ht="15">
      <c r="B5" s="1246"/>
      <c r="C5" s="1234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2">
        <v>51939</v>
      </c>
      <c r="V5" s="31">
        <v>5.6718807331434661E-2</v>
      </c>
      <c r="W5" s="32">
        <v>966301</v>
      </c>
      <c r="X5" s="372">
        <v>58173</v>
      </c>
      <c r="Y5" s="31">
        <v>6.0201738381725774E-2</v>
      </c>
      <c r="Z5" s="32">
        <v>982229</v>
      </c>
      <c r="AA5" s="372">
        <v>57979</v>
      </c>
      <c r="AB5" s="31">
        <v>5.9027986345343092E-2</v>
      </c>
      <c r="AC5" s="32">
        <v>720645</v>
      </c>
      <c r="AD5" s="372">
        <v>47333</v>
      </c>
      <c r="AE5" s="31">
        <f t="shared" ref="AE5:AE10" si="0">AD5/AC5</f>
        <v>6.568143815609627E-2</v>
      </c>
      <c r="AF5" s="671">
        <v>386318</v>
      </c>
      <c r="AG5" s="672">
        <v>26161</v>
      </c>
      <c r="AH5" s="673">
        <f t="shared" ref="AH5:AH10" si="1">AG5/AF5</f>
        <v>6.7718822317365493E-2</v>
      </c>
      <c r="AI5" s="671">
        <v>365602</v>
      </c>
      <c r="AJ5" s="672">
        <v>23566</v>
      </c>
      <c r="AK5" s="673">
        <f t="shared" ref="AK5:AK10" si="2">AJ5/AI5</f>
        <v>6.4458071892385713E-2</v>
      </c>
      <c r="AL5" s="671">
        <v>262776</v>
      </c>
      <c r="AM5" s="672">
        <v>13446</v>
      </c>
      <c r="AN5" s="673">
        <f t="shared" ref="AN5:AN10" si="3">AM5/AL5</f>
        <v>5.1169056534843362E-2</v>
      </c>
    </row>
    <row r="6" spans="2:40" ht="15">
      <c r="B6" s="1246"/>
      <c r="C6" s="1234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2">
        <v>18769</v>
      </c>
      <c r="V6" s="31">
        <v>6.0156280047691697E-2</v>
      </c>
      <c r="W6" s="32">
        <v>271202</v>
      </c>
      <c r="X6" s="372">
        <v>19478</v>
      </c>
      <c r="Y6" s="31">
        <v>7.1821004269880015E-2</v>
      </c>
      <c r="Z6" s="32">
        <v>303897</v>
      </c>
      <c r="AA6" s="372">
        <v>21057</v>
      </c>
      <c r="AB6" s="31">
        <v>6.9289923888685975E-2</v>
      </c>
      <c r="AC6" s="32">
        <v>300141</v>
      </c>
      <c r="AD6" s="372">
        <v>21004</v>
      </c>
      <c r="AE6" s="31">
        <f t="shared" si="0"/>
        <v>6.9980442525346423E-2</v>
      </c>
      <c r="AF6" s="671">
        <v>277865</v>
      </c>
      <c r="AG6" s="672">
        <v>15516</v>
      </c>
      <c r="AH6" s="673">
        <f t="shared" si="1"/>
        <v>5.5840066219207167E-2</v>
      </c>
      <c r="AI6" s="671">
        <v>262017</v>
      </c>
      <c r="AJ6" s="672">
        <v>14339</v>
      </c>
      <c r="AK6" s="673">
        <f t="shared" si="2"/>
        <v>5.4725456745173026E-2</v>
      </c>
      <c r="AL6" s="671">
        <v>370277</v>
      </c>
      <c r="AM6" s="672">
        <v>21359</v>
      </c>
      <c r="AN6" s="673">
        <f t="shared" si="3"/>
        <v>5.7683842096592552E-2</v>
      </c>
    </row>
    <row r="7" spans="2:40" ht="30">
      <c r="B7" s="1246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2">
        <v>3844</v>
      </c>
      <c r="V7" s="31">
        <v>4.837654165617921E-2</v>
      </c>
      <c r="W7" s="32">
        <v>82968</v>
      </c>
      <c r="X7" s="372">
        <v>4182</v>
      </c>
      <c r="Y7" s="31">
        <v>5.0404975412207113E-2</v>
      </c>
      <c r="Z7" s="32">
        <v>80976</v>
      </c>
      <c r="AA7" s="372">
        <v>3963</v>
      </c>
      <c r="AB7" s="31">
        <v>4.8940426793123888E-2</v>
      </c>
      <c r="AC7" s="32">
        <v>119303</v>
      </c>
      <c r="AD7" s="372">
        <v>6062</v>
      </c>
      <c r="AE7" s="31">
        <f t="shared" si="0"/>
        <v>5.0811798529793888E-2</v>
      </c>
      <c r="AF7" s="671">
        <v>77444</v>
      </c>
      <c r="AG7" s="672">
        <v>3640</v>
      </c>
      <c r="AH7" s="673">
        <f t="shared" si="1"/>
        <v>4.7001704457414389E-2</v>
      </c>
      <c r="AI7" s="671">
        <v>69089</v>
      </c>
      <c r="AJ7" s="672">
        <v>3316</v>
      </c>
      <c r="AK7" s="673">
        <f t="shared" si="2"/>
        <v>4.7996063049110568E-2</v>
      </c>
      <c r="AL7" s="671">
        <v>61804</v>
      </c>
      <c r="AM7" s="672">
        <v>3020</v>
      </c>
      <c r="AN7" s="673">
        <f t="shared" si="3"/>
        <v>4.8864151187625396E-2</v>
      </c>
    </row>
    <row r="8" spans="2:40" ht="15">
      <c r="B8" s="1246"/>
      <c r="C8" s="1254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2">
        <v>1015</v>
      </c>
      <c r="V8" s="31">
        <v>3.8159329298093916E-2</v>
      </c>
      <c r="W8" s="32">
        <v>33089</v>
      </c>
      <c r="X8" s="372">
        <v>1214</v>
      </c>
      <c r="Y8" s="31">
        <v>3.6688929855843329E-2</v>
      </c>
      <c r="Z8" s="32">
        <v>34922</v>
      </c>
      <c r="AA8" s="372">
        <v>1171</v>
      </c>
      <c r="AB8" s="31">
        <v>3.3531871026859859E-2</v>
      </c>
      <c r="AC8" s="32">
        <v>20828</v>
      </c>
      <c r="AD8" s="372">
        <v>877</v>
      </c>
      <c r="AE8" s="31">
        <f t="shared" si="0"/>
        <v>4.2106779335509888E-2</v>
      </c>
      <c r="AF8" s="671">
        <v>17750</v>
      </c>
      <c r="AG8" s="672">
        <v>548</v>
      </c>
      <c r="AH8" s="673">
        <f t="shared" si="1"/>
        <v>3.087323943661972E-2</v>
      </c>
      <c r="AI8" s="671">
        <v>15488</v>
      </c>
      <c r="AJ8" s="672">
        <v>392</v>
      </c>
      <c r="AK8" s="673">
        <f t="shared" si="2"/>
        <v>2.53099173553719E-2</v>
      </c>
      <c r="AL8" s="671">
        <v>16024</v>
      </c>
      <c r="AM8" s="672">
        <v>411</v>
      </c>
      <c r="AN8" s="673">
        <f t="shared" si="3"/>
        <v>2.5649026460309535E-2</v>
      </c>
    </row>
    <row r="9" spans="2:40" ht="15">
      <c r="B9" s="1247"/>
      <c r="C9" s="1254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2">
        <v>1160</v>
      </c>
      <c r="V9" s="31">
        <v>3.4469438088729085E-2</v>
      </c>
      <c r="W9" s="32">
        <v>41950</v>
      </c>
      <c r="X9" s="372">
        <v>1436</v>
      </c>
      <c r="Y9" s="31">
        <v>3.4231227651966629E-2</v>
      </c>
      <c r="Z9" s="32">
        <v>44194</v>
      </c>
      <c r="AA9" s="372">
        <v>1485</v>
      </c>
      <c r="AB9" s="31">
        <v>3.3601846404489294E-2</v>
      </c>
      <c r="AC9" s="32">
        <v>26169</v>
      </c>
      <c r="AD9" s="372">
        <v>1201</v>
      </c>
      <c r="AE9" s="31">
        <f t="shared" si="0"/>
        <v>4.5893996713668846E-2</v>
      </c>
      <c r="AF9" s="671">
        <v>22121</v>
      </c>
      <c r="AG9" s="672">
        <v>769</v>
      </c>
      <c r="AH9" s="673">
        <f t="shared" si="1"/>
        <v>3.4763347045793591E-2</v>
      </c>
      <c r="AI9" s="671">
        <v>20009</v>
      </c>
      <c r="AJ9" s="672">
        <v>511</v>
      </c>
      <c r="AK9" s="673">
        <f t="shared" si="2"/>
        <v>2.5538507671547802E-2</v>
      </c>
      <c r="AL9" s="671">
        <v>20210</v>
      </c>
      <c r="AM9" s="672">
        <v>517</v>
      </c>
      <c r="AN9" s="673">
        <f t="shared" si="3"/>
        <v>2.5581395348837209E-2</v>
      </c>
    </row>
    <row r="10" spans="2:40" ht="15.75" thickBot="1">
      <c r="B10" s="1243" t="s">
        <v>90</v>
      </c>
      <c r="C10" s="1244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3">
        <v>12126</v>
      </c>
      <c r="V10" s="45">
        <v>4.8752442446708427E-2</v>
      </c>
      <c r="W10" s="48">
        <v>274911</v>
      </c>
      <c r="X10" s="373">
        <v>13241</v>
      </c>
      <c r="Y10" s="45">
        <v>4.8164678750577457E-2</v>
      </c>
      <c r="Z10" s="48">
        <v>272447</v>
      </c>
      <c r="AA10" s="373">
        <v>13036</v>
      </c>
      <c r="AB10" s="45">
        <v>4.7847838295154654E-2</v>
      </c>
      <c r="AC10" s="48">
        <v>150999</v>
      </c>
      <c r="AD10" s="373">
        <v>8285</v>
      </c>
      <c r="AE10" s="45">
        <f t="shared" si="0"/>
        <v>5.4867913032536637E-2</v>
      </c>
      <c r="AF10" s="674">
        <v>155642</v>
      </c>
      <c r="AG10" s="675">
        <v>5431</v>
      </c>
      <c r="AH10" s="676">
        <f t="shared" si="1"/>
        <v>3.4894180234127034E-2</v>
      </c>
      <c r="AI10" s="674">
        <v>144388</v>
      </c>
      <c r="AJ10" s="675">
        <v>5129</v>
      </c>
      <c r="AK10" s="676">
        <f t="shared" si="2"/>
        <v>3.5522342576945455E-2</v>
      </c>
      <c r="AL10" s="674">
        <v>136369</v>
      </c>
      <c r="AM10" s="675">
        <v>4391</v>
      </c>
      <c r="AN10" s="676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263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B10:C10"/>
    <mergeCell ref="B4:B9"/>
    <mergeCell ref="W2:Y2"/>
    <mergeCell ref="T2:V2"/>
    <mergeCell ref="E2:G2"/>
    <mergeCell ref="B2:D3"/>
    <mergeCell ref="C4:C6"/>
    <mergeCell ref="C8:C9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1" activePane="bottomLeft" state="frozen"/>
      <selection pane="bottomLeft" activeCell="P23" sqref="P23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2" t="s">
        <v>139</v>
      </c>
      <c r="C2" s="266"/>
      <c r="D2" s="266"/>
      <c r="E2" s="266"/>
      <c r="F2" s="266"/>
      <c r="G2" s="266"/>
      <c r="H2" s="266"/>
      <c r="I2" s="266"/>
      <c r="J2" s="267"/>
      <c r="K2" s="267"/>
      <c r="L2" s="267"/>
      <c r="M2" s="267"/>
      <c r="N2" s="267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19"/>
      <c r="P3" s="19"/>
      <c r="Q3" s="1"/>
      <c r="R3" s="19"/>
      <c r="S3" s="19"/>
      <c r="T3" s="1"/>
      <c r="U3" s="19"/>
      <c r="V3" s="19"/>
      <c r="W3" s="1"/>
      <c r="X3" s="660"/>
      <c r="Y3" s="660"/>
      <c r="Z3" s="651"/>
    </row>
    <row r="4" spans="1:29" ht="15.75">
      <c r="B4" s="1275" t="s">
        <v>9</v>
      </c>
      <c r="C4" s="1277">
        <v>2007</v>
      </c>
      <c r="D4" s="1263"/>
      <c r="E4" s="1264"/>
      <c r="F4" s="1263">
        <v>2008</v>
      </c>
      <c r="G4" s="1263"/>
      <c r="H4" s="1263"/>
      <c r="I4" s="1277">
        <v>2009</v>
      </c>
      <c r="J4" s="1263"/>
      <c r="K4" s="1264"/>
      <c r="L4" s="1263">
        <v>2010</v>
      </c>
      <c r="M4" s="1263"/>
      <c r="N4" s="1264"/>
      <c r="O4" s="1263">
        <v>2011</v>
      </c>
      <c r="P4" s="1263"/>
      <c r="Q4" s="1264"/>
      <c r="R4" s="1263">
        <v>2012</v>
      </c>
      <c r="S4" s="1263"/>
      <c r="T4" s="1264"/>
      <c r="U4" s="1263">
        <v>2013</v>
      </c>
      <c r="V4" s="1263"/>
      <c r="W4" s="1264"/>
      <c r="X4" s="1257">
        <v>2014</v>
      </c>
      <c r="Y4" s="1258"/>
      <c r="Z4" s="1259"/>
      <c r="AA4" s="1255"/>
      <c r="AB4" s="1255"/>
      <c r="AC4" s="1255"/>
    </row>
    <row r="5" spans="1:29" ht="46.5" customHeight="1">
      <c r="B5" s="1276"/>
      <c r="C5" s="270" t="s">
        <v>73</v>
      </c>
      <c r="D5" s="243" t="s">
        <v>66</v>
      </c>
      <c r="E5" s="271" t="s">
        <v>1</v>
      </c>
      <c r="F5" s="272" t="s">
        <v>73</v>
      </c>
      <c r="G5" s="243" t="s">
        <v>66</v>
      </c>
      <c r="H5" s="244" t="s">
        <v>1</v>
      </c>
      <c r="I5" s="270" t="s">
        <v>73</v>
      </c>
      <c r="J5" s="243" t="s">
        <v>66</v>
      </c>
      <c r="K5" s="271" t="s">
        <v>1</v>
      </c>
      <c r="L5" s="272" t="s">
        <v>73</v>
      </c>
      <c r="M5" s="243" t="s">
        <v>66</v>
      </c>
      <c r="N5" s="271" t="s">
        <v>1</v>
      </c>
      <c r="O5" s="272" t="s">
        <v>73</v>
      </c>
      <c r="P5" s="243" t="s">
        <v>66</v>
      </c>
      <c r="Q5" s="271" t="s">
        <v>1</v>
      </c>
      <c r="R5" s="272" t="s">
        <v>73</v>
      </c>
      <c r="S5" s="243" t="s">
        <v>66</v>
      </c>
      <c r="T5" s="271" t="s">
        <v>1</v>
      </c>
      <c r="U5" s="272" t="s">
        <v>73</v>
      </c>
      <c r="V5" s="243" t="s">
        <v>66</v>
      </c>
      <c r="W5" s="271" t="s">
        <v>1</v>
      </c>
      <c r="X5" s="272" t="s">
        <v>73</v>
      </c>
      <c r="Y5" s="243" t="s">
        <v>66</v>
      </c>
      <c r="Z5" s="271" t="s">
        <v>1</v>
      </c>
      <c r="AA5" s="644"/>
      <c r="AB5" s="644"/>
      <c r="AC5" s="644"/>
    </row>
    <row r="6" spans="1:29" ht="20.100000000000001" customHeight="1" thickBot="1">
      <c r="B6" s="268" t="s">
        <v>94</v>
      </c>
      <c r="C6" s="1265"/>
      <c r="D6" s="1266"/>
      <c r="E6" s="1267"/>
      <c r="F6" s="1265"/>
      <c r="G6" s="1266"/>
      <c r="H6" s="1267"/>
      <c r="I6" s="1265"/>
      <c r="J6" s="1266"/>
      <c r="K6" s="1267"/>
      <c r="L6" s="1265"/>
      <c r="M6" s="1266"/>
      <c r="N6" s="1267"/>
      <c r="O6" s="1265"/>
      <c r="P6" s="1266"/>
      <c r="Q6" s="1267"/>
      <c r="R6" s="1265"/>
      <c r="S6" s="1266"/>
      <c r="T6" s="1267"/>
      <c r="U6" s="1265"/>
      <c r="V6" s="1266"/>
      <c r="W6" s="1267"/>
      <c r="X6" s="1260"/>
      <c r="Y6" s="1261"/>
      <c r="Z6" s="1262"/>
      <c r="AA6" s="1256"/>
      <c r="AB6" s="1256"/>
      <c r="AC6" s="1256"/>
    </row>
    <row r="7" spans="1:29" ht="39.950000000000003" customHeight="1">
      <c r="B7" s="542" t="s">
        <v>58</v>
      </c>
      <c r="C7" s="273">
        <v>178089</v>
      </c>
      <c r="D7" s="274">
        <v>5052</v>
      </c>
      <c r="E7" s="757">
        <v>2.8367838552633796E-2</v>
      </c>
      <c r="F7" s="275">
        <v>171032</v>
      </c>
      <c r="G7" s="274">
        <v>6039</v>
      </c>
      <c r="H7" s="760">
        <v>3.5309181907479302E-2</v>
      </c>
      <c r="I7" s="273">
        <v>168334</v>
      </c>
      <c r="J7" s="274">
        <v>2413</v>
      </c>
      <c r="K7" s="757">
        <v>1.4334596694666555E-2</v>
      </c>
      <c r="L7" s="275">
        <v>181173</v>
      </c>
      <c r="M7" s="274">
        <v>7374</v>
      </c>
      <c r="N7" s="757">
        <v>4.0701429020880593E-2</v>
      </c>
      <c r="O7" s="374">
        <v>53805</v>
      </c>
      <c r="P7" s="375">
        <v>3260</v>
      </c>
      <c r="Q7" s="757">
        <v>6.0589164575782922E-2</v>
      </c>
      <c r="R7" s="374">
        <v>79640</v>
      </c>
      <c r="S7" s="375">
        <v>4557</v>
      </c>
      <c r="T7" s="757">
        <v>5.7219989954796588E-2</v>
      </c>
      <c r="U7" s="374">
        <v>84919</v>
      </c>
      <c r="V7" s="375">
        <v>4709</v>
      </c>
      <c r="W7" s="760">
        <v>5.5452843297730779E-2</v>
      </c>
      <c r="X7" s="661">
        <v>78484</v>
      </c>
      <c r="Y7" s="662">
        <v>4073</v>
      </c>
      <c r="Z7" s="763">
        <v>5.1895927832424443E-2</v>
      </c>
      <c r="AA7" s="641"/>
      <c r="AB7" s="641"/>
      <c r="AC7" s="640"/>
    </row>
    <row r="8" spans="1:29" ht="39.950000000000003" customHeight="1">
      <c r="B8" s="541" t="s">
        <v>59</v>
      </c>
      <c r="C8" s="276">
        <v>172420</v>
      </c>
      <c r="D8" s="277">
        <v>4506</v>
      </c>
      <c r="E8" s="758">
        <v>2.6133859181069481E-2</v>
      </c>
      <c r="F8" s="278">
        <v>165818</v>
      </c>
      <c r="G8" s="277">
        <v>5404</v>
      </c>
      <c r="H8" s="761">
        <v>3.2589948015293878E-2</v>
      </c>
      <c r="I8" s="276">
        <v>163741</v>
      </c>
      <c r="J8" s="277">
        <v>2417</v>
      </c>
      <c r="K8" s="758">
        <v>1.4761116641525336E-2</v>
      </c>
      <c r="L8" s="278">
        <v>177137</v>
      </c>
      <c r="M8" s="277">
        <v>7079</v>
      </c>
      <c r="N8" s="758">
        <v>3.9963418145277381E-2</v>
      </c>
      <c r="O8" s="368">
        <v>54740</v>
      </c>
      <c r="P8" s="369">
        <v>3244</v>
      </c>
      <c r="Q8" s="758">
        <v>5.9261965655827552E-2</v>
      </c>
      <c r="R8" s="368">
        <v>78012</v>
      </c>
      <c r="S8" s="369">
        <v>4345</v>
      </c>
      <c r="T8" s="758">
        <v>5.5696559503666102E-2</v>
      </c>
      <c r="U8" s="368">
        <v>83431</v>
      </c>
      <c r="V8" s="369">
        <v>4378</v>
      </c>
      <c r="W8" s="761">
        <v>5.2474499886133452E-2</v>
      </c>
      <c r="X8" s="663">
        <v>77232</v>
      </c>
      <c r="Y8" s="369">
        <v>3992</v>
      </c>
      <c r="Z8" s="758">
        <v>5.1688419308058835E-2</v>
      </c>
      <c r="AA8" s="641"/>
      <c r="AB8" s="641"/>
      <c r="AC8" s="640"/>
    </row>
    <row r="9" spans="1:29" ht="39.950000000000003" customHeight="1">
      <c r="B9" s="541" t="s">
        <v>60</v>
      </c>
      <c r="C9" s="279">
        <v>76586</v>
      </c>
      <c r="D9" s="277">
        <v>1557</v>
      </c>
      <c r="E9" s="758">
        <v>2.0330086438774712E-2</v>
      </c>
      <c r="F9" s="278">
        <v>64303</v>
      </c>
      <c r="G9" s="277">
        <v>1527</v>
      </c>
      <c r="H9" s="761">
        <v>2.3746948042859588E-2</v>
      </c>
      <c r="I9" s="276">
        <v>56150</v>
      </c>
      <c r="J9" s="277">
        <v>258</v>
      </c>
      <c r="K9" s="758">
        <v>4.5948352626892256E-3</v>
      </c>
      <c r="L9" s="278">
        <v>65397</v>
      </c>
      <c r="M9" s="277">
        <v>1851</v>
      </c>
      <c r="N9" s="758">
        <v>2.8304050644524979E-2</v>
      </c>
      <c r="O9" s="368">
        <v>23568</v>
      </c>
      <c r="P9" s="369">
        <v>1094</v>
      </c>
      <c r="Q9" s="758">
        <v>4.641887304820095E-2</v>
      </c>
      <c r="R9" s="368">
        <v>33505</v>
      </c>
      <c r="S9" s="369">
        <v>1419</v>
      </c>
      <c r="T9" s="758">
        <v>4.2351887777943589E-2</v>
      </c>
      <c r="U9" s="368">
        <v>39701</v>
      </c>
      <c r="V9" s="369">
        <v>1744</v>
      </c>
      <c r="W9" s="761">
        <v>4.3928364524823051E-2</v>
      </c>
      <c r="X9" s="663">
        <v>42935</v>
      </c>
      <c r="Y9" s="369">
        <v>1709</v>
      </c>
      <c r="Z9" s="758">
        <v>3.9804355420985212E-2</v>
      </c>
      <c r="AA9" s="641"/>
      <c r="AB9" s="641"/>
      <c r="AC9" s="640"/>
    </row>
    <row r="10" spans="1:29" ht="39.950000000000003" customHeight="1">
      <c r="B10" s="541" t="s">
        <v>67</v>
      </c>
      <c r="C10" s="279">
        <v>173017</v>
      </c>
      <c r="D10" s="277">
        <v>1874</v>
      </c>
      <c r="E10" s="758">
        <v>1.0831305594247964E-2</v>
      </c>
      <c r="F10" s="278">
        <v>170287</v>
      </c>
      <c r="G10" s="277">
        <v>3655</v>
      </c>
      <c r="H10" s="761">
        <v>2.1463764115874966E-2</v>
      </c>
      <c r="I10" s="276">
        <v>256699</v>
      </c>
      <c r="J10" s="277">
        <v>1098</v>
      </c>
      <c r="K10" s="758">
        <v>4.2773832387348609E-3</v>
      </c>
      <c r="L10" s="278">
        <v>298180</v>
      </c>
      <c r="M10" s="277">
        <v>8170</v>
      </c>
      <c r="N10" s="758">
        <v>2.7399557314373869E-2</v>
      </c>
      <c r="O10" s="368">
        <v>110516</v>
      </c>
      <c r="P10" s="369">
        <v>5183</v>
      </c>
      <c r="Q10" s="758">
        <v>4.6898186687900398E-2</v>
      </c>
      <c r="R10" s="368">
        <v>174671</v>
      </c>
      <c r="S10" s="369">
        <v>7534</v>
      </c>
      <c r="T10" s="758">
        <v>4.3132517704713436E-2</v>
      </c>
      <c r="U10" s="368">
        <v>194157</v>
      </c>
      <c r="V10" s="369">
        <v>9793</v>
      </c>
      <c r="W10" s="761">
        <v>5.0438562606550372E-2</v>
      </c>
      <c r="X10" s="663">
        <v>219710</v>
      </c>
      <c r="Y10" s="369">
        <v>11300</v>
      </c>
      <c r="Z10" s="758">
        <v>5.1431432342633469E-2</v>
      </c>
      <c r="AA10" s="641"/>
      <c r="AB10" s="641"/>
      <c r="AC10" s="640"/>
    </row>
    <row r="11" spans="1:29" ht="39.950000000000003" customHeight="1">
      <c r="B11" s="541" t="s">
        <v>68</v>
      </c>
      <c r="C11" s="279">
        <v>164988</v>
      </c>
      <c r="D11" s="277">
        <v>1616</v>
      </c>
      <c r="E11" s="758">
        <v>9.7946517322471931E-3</v>
      </c>
      <c r="F11" s="278">
        <v>150272</v>
      </c>
      <c r="G11" s="277">
        <v>1764</v>
      </c>
      <c r="H11" s="761">
        <v>1.1738713798977854E-2</v>
      </c>
      <c r="I11" s="276">
        <v>208863</v>
      </c>
      <c r="J11" s="277">
        <v>852</v>
      </c>
      <c r="K11" s="758">
        <v>4.0792289682710673E-3</v>
      </c>
      <c r="L11" s="278">
        <v>278831</v>
      </c>
      <c r="M11" s="277">
        <v>7090</v>
      </c>
      <c r="N11" s="758">
        <v>2.5427588754478519E-2</v>
      </c>
      <c r="O11" s="368">
        <v>172094</v>
      </c>
      <c r="P11" s="369">
        <v>6240</v>
      </c>
      <c r="Q11" s="758">
        <v>3.6259253663695423E-2</v>
      </c>
      <c r="R11" s="368">
        <v>133988</v>
      </c>
      <c r="S11" s="369">
        <v>6027</v>
      </c>
      <c r="T11" s="758">
        <v>4.4981640146878825E-2</v>
      </c>
      <c r="U11" s="368">
        <v>197114</v>
      </c>
      <c r="V11" s="369">
        <v>9358</v>
      </c>
      <c r="W11" s="761">
        <v>4.7475065190701826E-2</v>
      </c>
      <c r="X11" s="663">
        <v>191273</v>
      </c>
      <c r="Y11" s="369">
        <v>10160</v>
      </c>
      <c r="Z11" s="758">
        <v>5.3117794984132626E-2</v>
      </c>
      <c r="AA11" s="641"/>
      <c r="AB11" s="641"/>
      <c r="AC11" s="640"/>
    </row>
    <row r="12" spans="1:29" ht="39.950000000000003" customHeight="1">
      <c r="B12" s="541" t="s">
        <v>69</v>
      </c>
      <c r="C12" s="279">
        <v>91059</v>
      </c>
      <c r="D12" s="277">
        <v>865</v>
      </c>
      <c r="E12" s="758">
        <v>9.4993355956028511E-3</v>
      </c>
      <c r="F12" s="278">
        <v>81339</v>
      </c>
      <c r="G12" s="277">
        <v>888</v>
      </c>
      <c r="H12" s="761">
        <v>1.0917272157267731E-2</v>
      </c>
      <c r="I12" s="276">
        <v>103343</v>
      </c>
      <c r="J12" s="277">
        <v>81</v>
      </c>
      <c r="K12" s="758">
        <v>7.8379764473646011E-4</v>
      </c>
      <c r="L12" s="278">
        <v>135446</v>
      </c>
      <c r="M12" s="277">
        <v>3353</v>
      </c>
      <c r="N12" s="758">
        <v>2.475525301596208E-2</v>
      </c>
      <c r="O12" s="368">
        <v>90559</v>
      </c>
      <c r="P12" s="369">
        <v>3334</v>
      </c>
      <c r="Q12" s="758">
        <v>3.6815777559381174E-2</v>
      </c>
      <c r="R12" s="368">
        <v>82572</v>
      </c>
      <c r="S12" s="369">
        <v>3476</v>
      </c>
      <c r="T12" s="758">
        <v>4.2096594487235385E-2</v>
      </c>
      <c r="U12" s="368">
        <v>129707</v>
      </c>
      <c r="V12" s="369">
        <v>5722</v>
      </c>
      <c r="W12" s="761">
        <v>4.4114812616127118E-2</v>
      </c>
      <c r="X12" s="663">
        <v>141738</v>
      </c>
      <c r="Y12" s="369">
        <v>6885</v>
      </c>
      <c r="Z12" s="758">
        <v>4.8575540786521612E-2</v>
      </c>
      <c r="AA12" s="641"/>
      <c r="AB12" s="641"/>
      <c r="AC12" s="640"/>
    </row>
    <row r="13" spans="1:29" ht="45.75" customHeight="1">
      <c r="B13" s="541" t="s">
        <v>219</v>
      </c>
      <c r="C13" s="279">
        <v>87352</v>
      </c>
      <c r="D13" s="277">
        <v>2190</v>
      </c>
      <c r="E13" s="758">
        <v>2.5070977195713894E-2</v>
      </c>
      <c r="F13" s="278">
        <v>68466</v>
      </c>
      <c r="G13" s="277">
        <v>2127</v>
      </c>
      <c r="H13" s="761">
        <v>3.1066514766453421E-2</v>
      </c>
      <c r="I13" s="276">
        <v>62142</v>
      </c>
      <c r="J13" s="277">
        <v>831</v>
      </c>
      <c r="K13" s="758">
        <v>1.3372598242734382E-2</v>
      </c>
      <c r="L13" s="278">
        <v>70848</v>
      </c>
      <c r="M13" s="277">
        <v>2964</v>
      </c>
      <c r="N13" s="758">
        <v>4.1836043360433603E-2</v>
      </c>
      <c r="O13" s="368">
        <v>32407</v>
      </c>
      <c r="P13" s="369">
        <v>1866</v>
      </c>
      <c r="Q13" s="758">
        <v>5.7580152436202056E-2</v>
      </c>
      <c r="R13" s="368">
        <v>50975</v>
      </c>
      <c r="S13" s="369">
        <v>2923</v>
      </c>
      <c r="T13" s="758">
        <v>5.7341834232466894E-2</v>
      </c>
      <c r="U13" s="368">
        <v>56133</v>
      </c>
      <c r="V13" s="369">
        <v>2775</v>
      </c>
      <c r="W13" s="761">
        <v>4.9436160547271658E-2</v>
      </c>
      <c r="X13" s="663">
        <v>45475</v>
      </c>
      <c r="Y13" s="369">
        <v>2255</v>
      </c>
      <c r="Z13" s="758">
        <v>4.9587685541506325E-2</v>
      </c>
      <c r="AA13" s="641"/>
      <c r="AB13" s="641"/>
      <c r="AC13" s="640"/>
    </row>
    <row r="14" spans="1:29" ht="66" customHeight="1">
      <c r="B14" s="541" t="s">
        <v>89</v>
      </c>
      <c r="C14" s="279">
        <v>15279</v>
      </c>
      <c r="D14" s="277">
        <v>436</v>
      </c>
      <c r="E14" s="758">
        <v>2.8535898946266118E-2</v>
      </c>
      <c r="F14" s="278">
        <v>17326</v>
      </c>
      <c r="G14" s="277">
        <v>851</v>
      </c>
      <c r="H14" s="761">
        <v>4.9116934087498558E-2</v>
      </c>
      <c r="I14" s="276">
        <v>23433</v>
      </c>
      <c r="J14" s="277">
        <v>181</v>
      </c>
      <c r="K14" s="758">
        <v>7.7241497034097216E-3</v>
      </c>
      <c r="L14" s="278">
        <v>31072</v>
      </c>
      <c r="M14" s="277">
        <v>2184</v>
      </c>
      <c r="N14" s="758">
        <v>7.028836251287332E-2</v>
      </c>
      <c r="O14" s="368">
        <v>50854</v>
      </c>
      <c r="P14" s="369">
        <v>3112</v>
      </c>
      <c r="Q14" s="758">
        <v>6.1194792936642151E-2</v>
      </c>
      <c r="R14" s="368">
        <v>52943</v>
      </c>
      <c r="S14" s="369">
        <v>3266</v>
      </c>
      <c r="T14" s="758">
        <v>6.1688986268250763E-2</v>
      </c>
      <c r="U14" s="368">
        <v>47731</v>
      </c>
      <c r="V14" s="369">
        <v>2739</v>
      </c>
      <c r="W14" s="761">
        <v>5.7384090004399653E-2</v>
      </c>
      <c r="X14" s="663">
        <v>7537</v>
      </c>
      <c r="Y14" s="369">
        <v>525</v>
      </c>
      <c r="Z14" s="758">
        <v>6.9656361947724565E-2</v>
      </c>
      <c r="AA14" s="641"/>
      <c r="AB14" s="641"/>
      <c r="AC14" s="640"/>
    </row>
    <row r="15" spans="1:29" ht="39.75" customHeight="1">
      <c r="B15" s="541" t="s">
        <v>85</v>
      </c>
      <c r="C15" s="279">
        <v>2364</v>
      </c>
      <c r="D15" s="277">
        <v>22</v>
      </c>
      <c r="E15" s="758">
        <v>9.3062605752961079E-3</v>
      </c>
      <c r="F15" s="278">
        <v>1153</v>
      </c>
      <c r="G15" s="277">
        <v>45</v>
      </c>
      <c r="H15" s="761">
        <v>3.9028620988725067E-2</v>
      </c>
      <c r="I15" s="276">
        <v>1352</v>
      </c>
      <c r="J15" s="277">
        <v>12</v>
      </c>
      <c r="K15" s="758">
        <v>8.8757396449704144E-3</v>
      </c>
      <c r="L15" s="278">
        <v>898</v>
      </c>
      <c r="M15" s="277">
        <v>44</v>
      </c>
      <c r="N15" s="758">
        <v>4.8997772828507792E-2</v>
      </c>
      <c r="O15" s="368">
        <v>861</v>
      </c>
      <c r="P15" s="369">
        <v>15</v>
      </c>
      <c r="Q15" s="758">
        <v>1.7421602787456445E-2</v>
      </c>
      <c r="R15" s="368">
        <v>977</v>
      </c>
      <c r="S15" s="369">
        <v>57</v>
      </c>
      <c r="T15" s="758">
        <v>5.8341862845445243E-2</v>
      </c>
      <c r="U15" s="368">
        <v>888</v>
      </c>
      <c r="V15" s="369">
        <v>36</v>
      </c>
      <c r="W15" s="761">
        <v>4.0540540540540543E-2</v>
      </c>
      <c r="X15" s="663">
        <v>1030</v>
      </c>
      <c r="Y15" s="369">
        <v>36</v>
      </c>
      <c r="Z15" s="758">
        <v>3.4951456310679613E-2</v>
      </c>
      <c r="AA15" s="641"/>
      <c r="AB15" s="641"/>
      <c r="AC15" s="640"/>
    </row>
    <row r="16" spans="1:29" ht="40.5" customHeight="1">
      <c r="A16" s="1"/>
      <c r="B16" s="541" t="s">
        <v>70</v>
      </c>
      <c r="C16" s="279">
        <v>9554</v>
      </c>
      <c r="D16" s="277">
        <v>368</v>
      </c>
      <c r="E16" s="758">
        <v>3.8517898262507851E-2</v>
      </c>
      <c r="F16" s="278">
        <v>14470</v>
      </c>
      <c r="G16" s="277">
        <v>812</v>
      </c>
      <c r="H16" s="761">
        <v>5.6116102280580511E-2</v>
      </c>
      <c r="I16" s="276">
        <v>20229</v>
      </c>
      <c r="J16" s="277">
        <v>257</v>
      </c>
      <c r="K16" s="758">
        <v>1.2704533096050226E-2</v>
      </c>
      <c r="L16" s="278">
        <v>22374</v>
      </c>
      <c r="M16" s="277">
        <v>1848</v>
      </c>
      <c r="N16" s="758">
        <v>8.2595870206489674E-2</v>
      </c>
      <c r="O16" s="368">
        <v>16294</v>
      </c>
      <c r="P16" s="369">
        <v>1188</v>
      </c>
      <c r="Q16" s="758">
        <v>7.2910273720387872E-2</v>
      </c>
      <c r="R16" s="368">
        <v>16937</v>
      </c>
      <c r="S16" s="369">
        <v>1359</v>
      </c>
      <c r="T16" s="758">
        <v>8.0238531026746177E-2</v>
      </c>
      <c r="U16" s="368">
        <v>17892</v>
      </c>
      <c r="V16" s="369">
        <v>1358</v>
      </c>
      <c r="W16" s="761">
        <v>7.5899843505477307E-2</v>
      </c>
      <c r="X16" s="663">
        <v>7896</v>
      </c>
      <c r="Y16" s="369">
        <v>556</v>
      </c>
      <c r="Z16" s="758">
        <v>7.0415400202634246E-2</v>
      </c>
      <c r="AA16" s="641"/>
      <c r="AB16" s="641"/>
      <c r="AC16" s="640"/>
    </row>
    <row r="17" spans="1:56" s="13" customFormat="1" ht="39.75" customHeight="1">
      <c r="A17" s="1"/>
      <c r="B17" s="541" t="s">
        <v>81</v>
      </c>
      <c r="C17" s="276">
        <v>9491</v>
      </c>
      <c r="D17" s="277">
        <v>386</v>
      </c>
      <c r="E17" s="758">
        <v>4.0670108523864712E-2</v>
      </c>
      <c r="F17" s="278">
        <v>13789</v>
      </c>
      <c r="G17" s="277">
        <v>743</v>
      </c>
      <c r="H17" s="761">
        <v>5.3883530350279207E-2</v>
      </c>
      <c r="I17" s="276">
        <v>18955</v>
      </c>
      <c r="J17" s="277">
        <v>195</v>
      </c>
      <c r="K17" s="758">
        <v>1.0287523080981272E-2</v>
      </c>
      <c r="L17" s="278">
        <v>21006</v>
      </c>
      <c r="M17" s="277">
        <v>1739</v>
      </c>
      <c r="N17" s="758">
        <v>8.2785870703608488E-2</v>
      </c>
      <c r="O17" s="368">
        <v>15007</v>
      </c>
      <c r="P17" s="369">
        <v>1090</v>
      </c>
      <c r="Q17" s="758">
        <v>7.2632771373359092E-2</v>
      </c>
      <c r="R17" s="368">
        <v>15755</v>
      </c>
      <c r="S17" s="369">
        <v>1249</v>
      </c>
      <c r="T17" s="758">
        <v>7.9276420184068552E-2</v>
      </c>
      <c r="U17" s="368">
        <v>16824</v>
      </c>
      <c r="V17" s="369">
        <v>1269</v>
      </c>
      <c r="W17" s="761">
        <v>7.5427960057061344E-2</v>
      </c>
      <c r="X17" s="663">
        <v>7015</v>
      </c>
      <c r="Y17" s="369">
        <v>521</v>
      </c>
      <c r="Z17" s="758">
        <v>7.4269422665716317E-2</v>
      </c>
      <c r="AA17" s="641"/>
      <c r="AB17" s="641"/>
      <c r="AC17" s="64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1" t="s">
        <v>71</v>
      </c>
      <c r="C18" s="276">
        <v>2248</v>
      </c>
      <c r="D18" s="277">
        <v>53</v>
      </c>
      <c r="E18" s="758">
        <v>2.3576512455516015E-2</v>
      </c>
      <c r="F18" s="278">
        <v>5543</v>
      </c>
      <c r="G18" s="277">
        <v>293</v>
      </c>
      <c r="H18" s="761">
        <v>5.2859462384990077E-2</v>
      </c>
      <c r="I18" s="276">
        <v>2517</v>
      </c>
      <c r="J18" s="277">
        <v>5</v>
      </c>
      <c r="K18" s="758">
        <v>1.986491855383393E-3</v>
      </c>
      <c r="L18" s="278">
        <v>3269</v>
      </c>
      <c r="M18" s="277">
        <v>218</v>
      </c>
      <c r="N18" s="758">
        <v>6.66870602630774E-2</v>
      </c>
      <c r="O18" s="368">
        <v>2313</v>
      </c>
      <c r="P18" s="369">
        <v>186</v>
      </c>
      <c r="Q18" s="758">
        <v>8.0415045395590148E-2</v>
      </c>
      <c r="R18" s="368">
        <v>2940</v>
      </c>
      <c r="S18" s="369">
        <v>257</v>
      </c>
      <c r="T18" s="758">
        <v>8.7414965986394561E-2</v>
      </c>
      <c r="U18" s="368">
        <v>3305</v>
      </c>
      <c r="V18" s="369">
        <v>296</v>
      </c>
      <c r="W18" s="761">
        <v>8.9561270801815432E-2</v>
      </c>
      <c r="X18" s="663">
        <v>1798</v>
      </c>
      <c r="Y18" s="369">
        <v>107</v>
      </c>
      <c r="Z18" s="758">
        <v>5.9510567296996664E-2</v>
      </c>
      <c r="AA18" s="641"/>
      <c r="AB18" s="641"/>
      <c r="AC18" s="64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1" t="s">
        <v>72</v>
      </c>
      <c r="C19" s="276">
        <v>903</v>
      </c>
      <c r="D19" s="277">
        <v>26</v>
      </c>
      <c r="E19" s="758">
        <v>2.8792912513842746E-2</v>
      </c>
      <c r="F19" s="278">
        <v>1912</v>
      </c>
      <c r="G19" s="277">
        <v>96</v>
      </c>
      <c r="H19" s="761">
        <v>5.0209205020920501E-2</v>
      </c>
      <c r="I19" s="276">
        <v>1767</v>
      </c>
      <c r="J19" s="277">
        <v>6</v>
      </c>
      <c r="K19" s="758">
        <v>3.3955857385398981E-3</v>
      </c>
      <c r="L19" s="278">
        <v>1508</v>
      </c>
      <c r="M19" s="277">
        <v>119</v>
      </c>
      <c r="N19" s="758">
        <v>7.8912466843501325E-2</v>
      </c>
      <c r="O19" s="368">
        <v>328</v>
      </c>
      <c r="P19" s="369">
        <v>28</v>
      </c>
      <c r="Q19" s="758">
        <v>8.5365853658536592E-2</v>
      </c>
      <c r="R19" s="368">
        <v>728</v>
      </c>
      <c r="S19" s="369">
        <v>117</v>
      </c>
      <c r="T19" s="758">
        <v>0.16071428571428573</v>
      </c>
      <c r="U19" s="368">
        <v>981</v>
      </c>
      <c r="V19" s="369">
        <v>102</v>
      </c>
      <c r="W19" s="761">
        <v>0.10397553516819572</v>
      </c>
      <c r="X19" s="663">
        <v>343</v>
      </c>
      <c r="Y19" s="369">
        <v>32</v>
      </c>
      <c r="Z19" s="758">
        <v>9.3294460641399415E-2</v>
      </c>
      <c r="AA19" s="641"/>
      <c r="AB19" s="641"/>
      <c r="AC19" s="64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1" t="s">
        <v>97</v>
      </c>
      <c r="C20" s="276">
        <v>58061</v>
      </c>
      <c r="D20" s="277">
        <v>2163</v>
      </c>
      <c r="E20" s="758">
        <v>3.7253922598646252E-2</v>
      </c>
      <c r="F20" s="278">
        <v>52400</v>
      </c>
      <c r="G20" s="277">
        <v>2540</v>
      </c>
      <c r="H20" s="761">
        <v>4.8473282442748095E-2</v>
      </c>
      <c r="I20" s="276">
        <v>99737</v>
      </c>
      <c r="J20" s="277">
        <v>2816</v>
      </c>
      <c r="K20" s="758">
        <v>2.8234256093525974E-2</v>
      </c>
      <c r="L20" s="278">
        <v>112299</v>
      </c>
      <c r="M20" s="277">
        <v>5974</v>
      </c>
      <c r="N20" s="758">
        <v>5.3197268007729365E-2</v>
      </c>
      <c r="O20" s="368">
        <v>151356</v>
      </c>
      <c r="P20" s="369">
        <v>7685</v>
      </c>
      <c r="Q20" s="758">
        <v>5.0774333359761094E-2</v>
      </c>
      <c r="R20" s="368">
        <v>151081</v>
      </c>
      <c r="S20" s="369">
        <v>7624</v>
      </c>
      <c r="T20" s="758">
        <v>5.0462996670660107E-2</v>
      </c>
      <c r="U20" s="368">
        <v>143797</v>
      </c>
      <c r="V20" s="369">
        <v>6824</v>
      </c>
      <c r="W20" s="761">
        <v>4.7455788368324793E-2</v>
      </c>
      <c r="X20" s="663">
        <v>119303</v>
      </c>
      <c r="Y20" s="369">
        <v>6062</v>
      </c>
      <c r="Z20" s="758">
        <v>5.0811798529793888E-2</v>
      </c>
      <c r="AA20" s="641"/>
      <c r="AB20" s="641"/>
      <c r="AC20" s="640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1" t="s">
        <v>82</v>
      </c>
      <c r="C21" s="276"/>
      <c r="D21" s="277"/>
      <c r="E21" s="758"/>
      <c r="F21" s="278">
        <v>59029</v>
      </c>
      <c r="G21" s="277">
        <v>2693</v>
      </c>
      <c r="H21" s="761">
        <v>4.5621643598909009E-2</v>
      </c>
      <c r="I21" s="276">
        <v>99384</v>
      </c>
      <c r="J21" s="277">
        <v>2740</v>
      </c>
      <c r="K21" s="758">
        <v>2.7569830153747081E-2</v>
      </c>
      <c r="L21" s="278">
        <v>108276</v>
      </c>
      <c r="M21" s="277">
        <v>5816</v>
      </c>
      <c r="N21" s="758">
        <v>5.3714581255310506E-2</v>
      </c>
      <c r="O21" s="368">
        <v>145208</v>
      </c>
      <c r="P21" s="369">
        <v>7372</v>
      </c>
      <c r="Q21" s="758">
        <v>5.0768552696821109E-2</v>
      </c>
      <c r="R21" s="368">
        <v>147358</v>
      </c>
      <c r="S21" s="369">
        <v>7394</v>
      </c>
      <c r="T21" s="758">
        <v>5.0177119667747933E-2</v>
      </c>
      <c r="U21" s="368">
        <v>141551</v>
      </c>
      <c r="V21" s="369">
        <v>6702</v>
      </c>
      <c r="W21" s="761">
        <v>4.7346892639402054E-2</v>
      </c>
      <c r="X21" s="663">
        <v>114695</v>
      </c>
      <c r="Y21" s="369">
        <v>5873</v>
      </c>
      <c r="Z21" s="758">
        <v>5.1205370765944461E-2</v>
      </c>
      <c r="AA21" s="641"/>
      <c r="AB21" s="641"/>
      <c r="AC21" s="640"/>
    </row>
    <row r="22" spans="1:56" ht="40.5" customHeight="1">
      <c r="A22" s="14"/>
      <c r="B22" s="541" t="s">
        <v>83</v>
      </c>
      <c r="C22" s="276">
        <v>15511</v>
      </c>
      <c r="D22" s="277">
        <v>349</v>
      </c>
      <c r="E22" s="758">
        <v>2.2500161175939656E-2</v>
      </c>
      <c r="F22" s="278">
        <v>11245</v>
      </c>
      <c r="G22" s="277">
        <v>343</v>
      </c>
      <c r="H22" s="761">
        <v>3.0502445531347264E-2</v>
      </c>
      <c r="I22" s="276">
        <v>14426</v>
      </c>
      <c r="J22" s="277">
        <v>141</v>
      </c>
      <c r="K22" s="758">
        <v>9.7740191321225561E-3</v>
      </c>
      <c r="L22" s="278">
        <v>17110</v>
      </c>
      <c r="M22" s="277">
        <v>673</v>
      </c>
      <c r="N22" s="758">
        <v>3.933372296902396E-2</v>
      </c>
      <c r="O22" s="368">
        <v>17841</v>
      </c>
      <c r="P22" s="369">
        <v>859</v>
      </c>
      <c r="Q22" s="758">
        <v>4.8147525362928087E-2</v>
      </c>
      <c r="R22" s="368">
        <v>20966</v>
      </c>
      <c r="S22" s="369">
        <v>1002</v>
      </c>
      <c r="T22" s="758">
        <v>4.7791662691977488E-2</v>
      </c>
      <c r="U22" s="368">
        <v>19865</v>
      </c>
      <c r="V22" s="369">
        <v>858</v>
      </c>
      <c r="W22" s="761">
        <v>4.3191542914674051E-2</v>
      </c>
      <c r="X22" s="663">
        <v>25621</v>
      </c>
      <c r="Y22" s="369">
        <v>1213</v>
      </c>
      <c r="Z22" s="758">
        <v>4.7343975644978727E-2</v>
      </c>
      <c r="AA22" s="641"/>
      <c r="AB22" s="641"/>
      <c r="AC22" s="640"/>
    </row>
    <row r="23" spans="1:56" ht="38.25" customHeight="1" thickBot="1">
      <c r="A23" s="14"/>
      <c r="B23" s="543" t="s">
        <v>84</v>
      </c>
      <c r="C23" s="280">
        <v>5919</v>
      </c>
      <c r="D23" s="281">
        <v>184</v>
      </c>
      <c r="E23" s="759">
        <v>3.1086332150701133E-2</v>
      </c>
      <c r="F23" s="282">
        <v>4064</v>
      </c>
      <c r="G23" s="281">
        <v>106</v>
      </c>
      <c r="H23" s="762">
        <v>2.6082677165354329E-2</v>
      </c>
      <c r="I23" s="280">
        <v>4120</v>
      </c>
      <c r="J23" s="281">
        <v>38</v>
      </c>
      <c r="K23" s="759">
        <v>9.2233009708737861E-3</v>
      </c>
      <c r="L23" s="282">
        <v>3682</v>
      </c>
      <c r="M23" s="281">
        <v>167</v>
      </c>
      <c r="N23" s="759">
        <v>4.5355784899511135E-2</v>
      </c>
      <c r="O23" s="370">
        <v>1631</v>
      </c>
      <c r="P23" s="371">
        <v>100</v>
      </c>
      <c r="Q23" s="759">
        <v>6.1312078479460456E-2</v>
      </c>
      <c r="R23" s="370">
        <v>3307</v>
      </c>
      <c r="S23" s="371">
        <v>243</v>
      </c>
      <c r="T23" s="759">
        <v>7.348049591775023E-2</v>
      </c>
      <c r="U23" s="370">
        <v>2501</v>
      </c>
      <c r="V23" s="371">
        <v>169</v>
      </c>
      <c r="W23" s="762">
        <v>6.7572970811675334E-2</v>
      </c>
      <c r="X23" s="664">
        <v>4431</v>
      </c>
      <c r="Y23" s="371">
        <v>250</v>
      </c>
      <c r="Z23" s="759">
        <v>5.6420672534416613E-2</v>
      </c>
      <c r="AA23" s="641"/>
      <c r="AB23" s="641"/>
      <c r="AC23" s="640"/>
    </row>
    <row r="24" spans="1:56" s="544" customFormat="1" ht="38.25" customHeight="1" thickBot="1">
      <c r="A24" s="14"/>
      <c r="B24" s="654"/>
      <c r="C24" s="655"/>
      <c r="D24" s="655"/>
      <c r="E24" s="656"/>
      <c r="F24" s="639"/>
      <c r="G24" s="639"/>
      <c r="H24" s="640"/>
      <c r="I24" s="639"/>
      <c r="J24" s="639"/>
      <c r="K24" s="640"/>
      <c r="L24" s="639"/>
      <c r="M24" s="639"/>
      <c r="N24" s="640"/>
      <c r="O24" s="641"/>
      <c r="P24" s="641"/>
      <c r="Q24" s="640"/>
      <c r="R24" s="641"/>
      <c r="S24" s="641"/>
      <c r="T24" s="640"/>
      <c r="U24" s="641"/>
      <c r="V24" s="641"/>
      <c r="W24" s="640"/>
      <c r="X24" s="641"/>
      <c r="Y24" s="641"/>
      <c r="Z24" s="640"/>
      <c r="AA24" s="641"/>
      <c r="AB24" s="641"/>
      <c r="AC24" s="640"/>
    </row>
    <row r="25" spans="1:56" s="544" customFormat="1" ht="21" customHeight="1">
      <c r="A25" s="652"/>
      <c r="B25" s="1276" t="s">
        <v>9</v>
      </c>
      <c r="C25" s="1279" t="s">
        <v>221</v>
      </c>
      <c r="D25" s="1280"/>
      <c r="E25" s="1281"/>
      <c r="F25" s="1268">
        <v>2016</v>
      </c>
      <c r="G25" s="1269"/>
      <c r="H25" s="1270"/>
      <c r="I25" s="1268">
        <v>2017</v>
      </c>
      <c r="J25" s="1269"/>
      <c r="K25" s="1270"/>
      <c r="L25" s="1268">
        <v>2018</v>
      </c>
      <c r="M25" s="1269"/>
      <c r="N25" s="1270"/>
      <c r="O25" s="641"/>
      <c r="P25" s="641"/>
      <c r="Q25" s="640"/>
      <c r="R25" s="641"/>
      <c r="S25" s="641"/>
      <c r="T25" s="640"/>
      <c r="U25" s="641"/>
      <c r="V25" s="641"/>
      <c r="W25" s="640"/>
      <c r="X25" s="641"/>
      <c r="Y25" s="641"/>
      <c r="Z25" s="640"/>
      <c r="AA25" s="641"/>
      <c r="AB25" s="641"/>
      <c r="AC25" s="640"/>
    </row>
    <row r="26" spans="1:56" ht="52.5" customHeight="1">
      <c r="A26" s="652"/>
      <c r="B26" s="1278"/>
      <c r="C26" s="272" t="s">
        <v>73</v>
      </c>
      <c r="D26" s="243" t="s">
        <v>66</v>
      </c>
      <c r="E26" s="271" t="s">
        <v>1</v>
      </c>
      <c r="F26" s="270" t="s">
        <v>73</v>
      </c>
      <c r="G26" s="243" t="s">
        <v>66</v>
      </c>
      <c r="H26" s="271" t="s">
        <v>1</v>
      </c>
      <c r="I26" s="270" t="s">
        <v>73</v>
      </c>
      <c r="J26" s="243" t="s">
        <v>66</v>
      </c>
      <c r="K26" s="271" t="s">
        <v>1</v>
      </c>
      <c r="L26" s="270" t="s">
        <v>73</v>
      </c>
      <c r="M26" s="1102" t="s">
        <v>66</v>
      </c>
      <c r="N26" s="271" t="s">
        <v>277</v>
      </c>
      <c r="O26" s="644"/>
      <c r="P26" s="19"/>
      <c r="R26" s="19"/>
      <c r="S26" s="19"/>
      <c r="U26" s="19"/>
      <c r="V26" s="19"/>
      <c r="X26" s="19"/>
      <c r="Y26" s="19"/>
    </row>
    <row r="27" spans="1:56" s="544" customFormat="1" ht="18.75" customHeight="1" thickBot="1">
      <c r="A27" s="652"/>
      <c r="B27" s="666" t="s">
        <v>94</v>
      </c>
      <c r="C27" s="1271"/>
      <c r="D27" s="1272"/>
      <c r="E27" s="1273"/>
      <c r="F27" s="1271"/>
      <c r="G27" s="1272"/>
      <c r="H27" s="1273"/>
      <c r="I27" s="1271"/>
      <c r="J27" s="1272"/>
      <c r="K27" s="1273"/>
      <c r="L27" s="1271"/>
      <c r="M27" s="1272"/>
      <c r="N27" s="1273"/>
      <c r="O27" s="644"/>
      <c r="P27" s="19"/>
      <c r="R27" s="19"/>
      <c r="S27" s="19"/>
      <c r="U27" s="19"/>
      <c r="V27" s="19"/>
      <c r="X27" s="19"/>
      <c r="Y27" s="19"/>
    </row>
    <row r="28" spans="1:56" s="544" customFormat="1" ht="18.75" customHeight="1">
      <c r="A28" s="652"/>
      <c r="B28" s="665" t="s">
        <v>59</v>
      </c>
      <c r="C28" s="667">
        <v>66262</v>
      </c>
      <c r="D28" s="668">
        <v>2660</v>
      </c>
      <c r="E28" s="756">
        <v>4.0143672089583776E-2</v>
      </c>
      <c r="F28" s="950">
        <v>51408</v>
      </c>
      <c r="G28" s="951">
        <v>1994</v>
      </c>
      <c r="H28" s="952">
        <v>3.8787737317149081E-2</v>
      </c>
      <c r="I28" s="1345">
        <v>50183</v>
      </c>
      <c r="J28" s="1346">
        <v>1610</v>
      </c>
      <c r="K28" s="1347">
        <v>3.8787737317149081E-2</v>
      </c>
      <c r="L28" s="1348">
        <v>38125</v>
      </c>
      <c r="M28" s="1349">
        <v>1235</v>
      </c>
      <c r="N28" s="1359">
        <v>3.2393442622950817</v>
      </c>
      <c r="O28" s="19"/>
      <c r="P28" s="19"/>
      <c r="R28" s="19"/>
      <c r="S28" s="19"/>
      <c r="U28" s="19"/>
      <c r="V28" s="19"/>
      <c r="X28" s="19"/>
      <c r="Y28" s="19"/>
    </row>
    <row r="29" spans="1:56" s="544" customFormat="1" ht="28.5" customHeight="1">
      <c r="A29" s="652"/>
      <c r="B29" s="653" t="s">
        <v>60</v>
      </c>
      <c r="C29" s="669">
        <v>39508</v>
      </c>
      <c r="D29" s="241">
        <v>1286</v>
      </c>
      <c r="E29" s="764">
        <v>3.2550369545408527E-2</v>
      </c>
      <c r="F29" s="240">
        <v>32826</v>
      </c>
      <c r="G29" s="241">
        <v>996</v>
      </c>
      <c r="H29" s="756">
        <v>3.0341802229939683E-2</v>
      </c>
      <c r="I29" s="1350">
        <v>34324</v>
      </c>
      <c r="J29" s="1345">
        <v>896</v>
      </c>
      <c r="K29" s="1351">
        <v>3.0341802229939683E-2</v>
      </c>
      <c r="L29" s="1350">
        <v>27721</v>
      </c>
      <c r="M29" s="1345">
        <v>731</v>
      </c>
      <c r="N29" s="1356">
        <v>2.6369900075754842</v>
      </c>
      <c r="O29" s="19"/>
      <c r="P29" s="19"/>
      <c r="R29" s="19"/>
      <c r="S29" s="19"/>
      <c r="U29" s="19"/>
      <c r="V29" s="19"/>
      <c r="X29" s="19"/>
      <c r="Y29" s="19"/>
    </row>
    <row r="30" spans="1:56" s="544" customFormat="1" ht="18.75" customHeight="1">
      <c r="A30" s="652"/>
      <c r="B30" s="653" t="s">
        <v>68</v>
      </c>
      <c r="C30" s="669">
        <v>187420</v>
      </c>
      <c r="D30" s="241">
        <v>7055</v>
      </c>
      <c r="E30" s="764">
        <v>3.7642727563760539E-2</v>
      </c>
      <c r="F30" s="240">
        <v>172571</v>
      </c>
      <c r="G30" s="241">
        <v>7160</v>
      </c>
      <c r="H30" s="756">
        <v>4.1490169263665388E-2</v>
      </c>
      <c r="I30" s="1350">
        <v>140121</v>
      </c>
      <c r="J30" s="944">
        <v>139190</v>
      </c>
      <c r="K30" s="1351">
        <v>4.1490169263665388E-2</v>
      </c>
      <c r="L30" s="1345">
        <v>126642</v>
      </c>
      <c r="M30" s="1345">
        <v>4635</v>
      </c>
      <c r="N30" s="1360">
        <v>3.6599232482114941</v>
      </c>
      <c r="O30" s="19"/>
      <c r="P30" s="19"/>
      <c r="R30" s="19"/>
      <c r="S30" s="19"/>
      <c r="U30" s="19"/>
      <c r="V30" s="19"/>
      <c r="X30" s="19"/>
      <c r="Y30" s="19"/>
    </row>
    <row r="31" spans="1:56" s="544" customFormat="1" ht="39.75" customHeight="1" thickBot="1">
      <c r="A31" s="652"/>
      <c r="B31" s="657" t="s">
        <v>69</v>
      </c>
      <c r="C31" s="670">
        <v>152747</v>
      </c>
      <c r="D31" s="246">
        <v>5199</v>
      </c>
      <c r="E31" s="765">
        <v>3.4036675024714066E-2</v>
      </c>
      <c r="F31" s="245">
        <v>144830</v>
      </c>
      <c r="G31" s="246">
        <v>5687</v>
      </c>
      <c r="H31" s="953">
        <v>3.9266726506939173E-2</v>
      </c>
      <c r="I31" s="1352">
        <v>118841</v>
      </c>
      <c r="J31" s="1353">
        <v>118649</v>
      </c>
      <c r="K31" s="1354">
        <v>3.9266726506939173E-2</v>
      </c>
      <c r="L31" s="1357">
        <v>109019</v>
      </c>
      <c r="M31" s="1357">
        <v>3716</v>
      </c>
      <c r="N31" s="1355">
        <v>3.4085801557526669</v>
      </c>
      <c r="O31" s="19"/>
      <c r="P31" s="19"/>
      <c r="R31" s="19"/>
      <c r="S31" s="19"/>
      <c r="U31" s="19"/>
      <c r="V31" s="19"/>
      <c r="X31" s="19"/>
      <c r="Y31" s="19"/>
    </row>
    <row r="32" spans="1:56" s="544" customFormat="1" ht="18.75" customHeight="1">
      <c r="A32" s="14"/>
      <c r="B32" s="638"/>
      <c r="C32" s="21"/>
      <c r="D32" s="21"/>
      <c r="E32" s="21"/>
      <c r="F32" s="21"/>
      <c r="G32" s="21"/>
      <c r="H32" s="21"/>
      <c r="I32" s="21"/>
      <c r="J32" s="21"/>
      <c r="K32" s="21"/>
      <c r="L32" s="1358"/>
      <c r="M32" s="1358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4" customFormat="1" ht="18.75" customHeight="1">
      <c r="A33" s="14"/>
      <c r="B33" s="63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74" t="s">
        <v>235</v>
      </c>
      <c r="C34" s="1274"/>
      <c r="D34" s="1274"/>
      <c r="E34" s="1274"/>
      <c r="F34" s="1274"/>
      <c r="G34" s="1274"/>
      <c r="H34" s="1274"/>
      <c r="I34" s="1274"/>
      <c r="J34" s="1274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69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1" sqref="B1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4" t="s">
        <v>136</v>
      </c>
      <c r="C1" s="725"/>
      <c r="D1" s="725"/>
      <c r="E1" s="725"/>
      <c r="F1" s="725"/>
      <c r="G1" s="725"/>
      <c r="H1" s="725"/>
      <c r="I1" s="725"/>
      <c r="J1" s="725"/>
      <c r="K1" s="726"/>
    </row>
    <row r="2" spans="2:13" ht="15.75" thickBot="1"/>
    <row r="3" spans="2:13" ht="15.75">
      <c r="B3" s="1294" t="s">
        <v>135</v>
      </c>
      <c r="C3" s="1295"/>
      <c r="D3" s="1295"/>
      <c r="E3" s="1313">
        <v>2006</v>
      </c>
      <c r="F3" s="1314"/>
      <c r="G3" s="1314"/>
      <c r="H3" s="1314">
        <v>2007</v>
      </c>
      <c r="I3" s="1314"/>
      <c r="J3" s="1314"/>
      <c r="K3" s="1314">
        <v>2008</v>
      </c>
      <c r="L3" s="1314"/>
      <c r="M3" s="1314"/>
    </row>
    <row r="4" spans="2:13" ht="15.75">
      <c r="B4" s="1297"/>
      <c r="C4" s="1298"/>
      <c r="D4" s="1298"/>
      <c r="E4" s="1311" t="s">
        <v>61</v>
      </c>
      <c r="F4" s="1312"/>
      <c r="G4" s="1312"/>
      <c r="H4" s="1312"/>
      <c r="I4" s="1312"/>
      <c r="J4" s="1312"/>
      <c r="K4" s="1312"/>
      <c r="L4" s="1312"/>
      <c r="M4" s="1312"/>
    </row>
    <row r="5" spans="2:13" ht="78" customHeight="1">
      <c r="B5" s="1300"/>
      <c r="C5" s="1301"/>
      <c r="D5" s="1301"/>
      <c r="E5" s="238" t="s">
        <v>58</v>
      </c>
      <c r="F5" s="239" t="s">
        <v>59</v>
      </c>
      <c r="G5" s="239" t="s">
        <v>60</v>
      </c>
      <c r="H5" s="239" t="s">
        <v>58</v>
      </c>
      <c r="I5" s="239" t="s">
        <v>59</v>
      </c>
      <c r="J5" s="239" t="s">
        <v>60</v>
      </c>
      <c r="K5" s="239" t="s">
        <v>58</v>
      </c>
      <c r="L5" s="239" t="s">
        <v>59</v>
      </c>
      <c r="M5" s="239" t="s">
        <v>60</v>
      </c>
    </row>
    <row r="6" spans="2:13" ht="15.75">
      <c r="B6" s="1309" t="s">
        <v>79</v>
      </c>
      <c r="C6" s="1310"/>
      <c r="D6" s="1310"/>
      <c r="E6" s="240">
        <v>146915</v>
      </c>
      <c r="F6" s="241">
        <v>142060</v>
      </c>
      <c r="G6" s="241">
        <v>59860</v>
      </c>
      <c r="H6" s="241">
        <v>178134</v>
      </c>
      <c r="I6" s="241">
        <v>172311</v>
      </c>
      <c r="J6" s="241">
        <v>72245</v>
      </c>
      <c r="K6" s="74">
        <v>171025</v>
      </c>
      <c r="L6" s="74">
        <v>165875</v>
      </c>
      <c r="M6" s="74">
        <v>64011</v>
      </c>
    </row>
    <row r="7" spans="2:13" ht="15.75">
      <c r="B7" s="1309" t="s">
        <v>106</v>
      </c>
      <c r="C7" s="1310"/>
      <c r="D7" s="1310"/>
      <c r="E7" s="240">
        <v>6444</v>
      </c>
      <c r="F7" s="241">
        <v>6003</v>
      </c>
      <c r="G7" s="241">
        <v>1385</v>
      </c>
      <c r="H7" s="241">
        <v>7374</v>
      </c>
      <c r="I7" s="241">
        <v>6892</v>
      </c>
      <c r="J7" s="241">
        <v>1630</v>
      </c>
      <c r="K7" s="74">
        <v>8197</v>
      </c>
      <c r="L7" s="74">
        <v>7880</v>
      </c>
      <c r="M7" s="74">
        <v>1731</v>
      </c>
    </row>
    <row r="8" spans="2:13" ht="15.75">
      <c r="B8" s="1315" t="s">
        <v>80</v>
      </c>
      <c r="C8" s="1316"/>
      <c r="D8" s="1316"/>
      <c r="E8" s="770">
        <v>4.3862097130994114E-2</v>
      </c>
      <c r="F8" s="771">
        <v>4.2256792904406586E-2</v>
      </c>
      <c r="G8" s="771">
        <v>2.3137320414300035E-2</v>
      </c>
      <c r="H8" s="771">
        <v>4.1395803159419313E-2</v>
      </c>
      <c r="I8" s="771">
        <v>3.9997446477589939E-2</v>
      </c>
      <c r="J8" s="771">
        <v>2.2562115025261262E-2</v>
      </c>
      <c r="K8" s="771">
        <v>4.7928665399795352E-2</v>
      </c>
      <c r="L8" s="771">
        <v>4.7505651846269779E-2</v>
      </c>
      <c r="M8" s="771">
        <v>2.704222711721423E-2</v>
      </c>
    </row>
    <row r="9" spans="2:13" ht="15.75">
      <c r="B9" s="1317" t="s">
        <v>66</v>
      </c>
      <c r="C9" s="1320" t="s">
        <v>39</v>
      </c>
      <c r="D9" s="1321"/>
      <c r="E9" s="240">
        <v>3843</v>
      </c>
      <c r="F9" s="241">
        <v>3655</v>
      </c>
      <c r="G9" s="241">
        <v>1072</v>
      </c>
      <c r="H9" s="241">
        <v>4887</v>
      </c>
      <c r="I9" s="241">
        <v>4512</v>
      </c>
      <c r="J9" s="241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18"/>
      <c r="C10" s="1322" t="s">
        <v>65</v>
      </c>
      <c r="D10" s="242" t="s">
        <v>62</v>
      </c>
      <c r="E10" s="240">
        <v>477</v>
      </c>
      <c r="F10" s="241">
        <v>467</v>
      </c>
      <c r="G10" s="241">
        <v>177</v>
      </c>
      <c r="H10" s="241">
        <v>647</v>
      </c>
      <c r="I10" s="241">
        <v>603</v>
      </c>
      <c r="J10" s="241">
        <v>273</v>
      </c>
      <c r="K10" s="74">
        <v>759</v>
      </c>
      <c r="L10" s="74">
        <v>735</v>
      </c>
      <c r="M10" s="74">
        <v>263</v>
      </c>
    </row>
    <row r="11" spans="2:13" ht="94.5">
      <c r="B11" s="1319"/>
      <c r="C11" s="1323"/>
      <c r="D11" s="242" t="s">
        <v>63</v>
      </c>
      <c r="E11" s="240">
        <v>3366</v>
      </c>
      <c r="F11" s="241">
        <v>3188</v>
      </c>
      <c r="G11" s="241">
        <v>895</v>
      </c>
      <c r="H11" s="241">
        <v>4240</v>
      </c>
      <c r="I11" s="241">
        <v>3909</v>
      </c>
      <c r="J11" s="241">
        <v>1130</v>
      </c>
      <c r="K11" s="74">
        <v>5040</v>
      </c>
      <c r="L11" s="74">
        <v>4845</v>
      </c>
      <c r="M11" s="74">
        <v>1220</v>
      </c>
    </row>
    <row r="12" spans="2:13" ht="15.75">
      <c r="B12" s="1317" t="s">
        <v>93</v>
      </c>
      <c r="C12" s="1324" t="s">
        <v>39</v>
      </c>
      <c r="D12" s="1325"/>
      <c r="E12" s="240">
        <v>2597</v>
      </c>
      <c r="F12" s="241">
        <v>2344</v>
      </c>
      <c r="G12" s="241">
        <v>313</v>
      </c>
      <c r="H12" s="241">
        <v>2484</v>
      </c>
      <c r="I12" s="241">
        <v>2377</v>
      </c>
      <c r="J12" s="241">
        <v>227</v>
      </c>
      <c r="K12" s="74">
        <v>2396</v>
      </c>
      <c r="L12" s="74">
        <v>2298</v>
      </c>
      <c r="M12" s="74">
        <v>247</v>
      </c>
    </row>
    <row r="13" spans="2:13" ht="63">
      <c r="B13" s="1318"/>
      <c r="C13" s="1322" t="s">
        <v>65</v>
      </c>
      <c r="D13" s="242" t="s">
        <v>62</v>
      </c>
      <c r="E13" s="240">
        <v>618</v>
      </c>
      <c r="F13" s="241">
        <v>537</v>
      </c>
      <c r="G13" s="241">
        <v>92</v>
      </c>
      <c r="H13" s="241">
        <v>709</v>
      </c>
      <c r="I13" s="241">
        <v>676</v>
      </c>
      <c r="J13" s="241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319"/>
      <c r="C14" s="1323"/>
      <c r="D14" s="242" t="s">
        <v>63</v>
      </c>
      <c r="E14" s="240">
        <v>1979</v>
      </c>
      <c r="F14" s="241">
        <v>1807</v>
      </c>
      <c r="G14" s="241">
        <v>221</v>
      </c>
      <c r="H14" s="241">
        <v>1775</v>
      </c>
      <c r="I14" s="241">
        <v>1701</v>
      </c>
      <c r="J14" s="241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26" t="s">
        <v>64</v>
      </c>
      <c r="C15" s="1327"/>
      <c r="D15" s="1328"/>
      <c r="E15" s="245">
        <v>4</v>
      </c>
      <c r="F15" s="246">
        <v>4</v>
      </c>
      <c r="G15" s="246">
        <v>0</v>
      </c>
      <c r="H15" s="246">
        <v>3</v>
      </c>
      <c r="I15" s="246">
        <v>3</v>
      </c>
      <c r="J15" s="246">
        <v>0</v>
      </c>
      <c r="K15" s="247">
        <v>2</v>
      </c>
      <c r="L15" s="247">
        <v>2</v>
      </c>
      <c r="M15" s="247">
        <v>1</v>
      </c>
    </row>
    <row r="17" spans="2:18" ht="15.75" thickBot="1">
      <c r="Q17" s="544"/>
      <c r="R17" s="544"/>
    </row>
    <row r="18" spans="2:18" ht="15.75">
      <c r="B18" s="1294" t="s">
        <v>9</v>
      </c>
      <c r="C18" s="1295"/>
      <c r="D18" s="1296"/>
      <c r="E18" s="1282">
        <v>2010</v>
      </c>
      <c r="F18" s="1283"/>
      <c r="G18" s="1284"/>
      <c r="H18" s="1282">
        <v>2011</v>
      </c>
      <c r="I18" s="1283"/>
      <c r="J18" s="1284"/>
      <c r="K18" s="1282">
        <v>2012</v>
      </c>
      <c r="L18" s="1283"/>
      <c r="M18" s="1284"/>
      <c r="Q18" s="544"/>
      <c r="R18" s="544"/>
    </row>
    <row r="19" spans="2:18" ht="15.75">
      <c r="B19" s="1297"/>
      <c r="C19" s="1298"/>
      <c r="D19" s="1299"/>
      <c r="E19" s="1285" t="s">
        <v>61</v>
      </c>
      <c r="F19" s="1286"/>
      <c r="G19" s="1287"/>
      <c r="H19" s="1285" t="s">
        <v>61</v>
      </c>
      <c r="I19" s="1286"/>
      <c r="J19" s="1287"/>
      <c r="K19" s="1285" t="s">
        <v>61</v>
      </c>
      <c r="L19" s="1286"/>
      <c r="M19" s="1287"/>
      <c r="Q19" s="544"/>
      <c r="R19" s="544"/>
    </row>
    <row r="20" spans="2:18" ht="63.75" thickBot="1">
      <c r="B20" s="1300"/>
      <c r="C20" s="1301"/>
      <c r="D20" s="1302"/>
      <c r="E20" s="248" t="s">
        <v>58</v>
      </c>
      <c r="F20" s="249" t="s">
        <v>59</v>
      </c>
      <c r="G20" s="250" t="s">
        <v>60</v>
      </c>
      <c r="H20" s="248" t="s">
        <v>58</v>
      </c>
      <c r="I20" s="249" t="s">
        <v>59</v>
      </c>
      <c r="J20" s="250" t="s">
        <v>60</v>
      </c>
      <c r="K20" s="248" t="s">
        <v>58</v>
      </c>
      <c r="L20" s="249" t="s">
        <v>59</v>
      </c>
      <c r="M20" s="250" t="s">
        <v>60</v>
      </c>
      <c r="Q20" s="544"/>
      <c r="R20" s="544"/>
    </row>
    <row r="21" spans="2:18" s="58" customFormat="1" ht="30" customHeight="1">
      <c r="B21" s="1303" t="s">
        <v>79</v>
      </c>
      <c r="C21" s="1304"/>
      <c r="D21" s="1305"/>
      <c r="E21" s="251">
        <v>182355</v>
      </c>
      <c r="F21" s="252">
        <v>178502</v>
      </c>
      <c r="G21" s="253">
        <v>62133</v>
      </c>
      <c r="H21" s="353">
        <v>53805</v>
      </c>
      <c r="I21" s="354">
        <v>54740</v>
      </c>
      <c r="J21" s="355">
        <v>23568</v>
      </c>
      <c r="K21" s="353">
        <v>80684</v>
      </c>
      <c r="L21" s="354">
        <v>79073</v>
      </c>
      <c r="M21" s="355">
        <v>31051</v>
      </c>
      <c r="N21" s="161"/>
      <c r="O21" s="161"/>
      <c r="P21" s="161"/>
      <c r="Q21" s="544"/>
      <c r="R21" s="544"/>
    </row>
    <row r="22" spans="2:18" s="58" customFormat="1" ht="30" customHeight="1">
      <c r="B22" s="1303" t="s">
        <v>106</v>
      </c>
      <c r="C22" s="1304"/>
      <c r="D22" s="1305"/>
      <c r="E22" s="254">
        <v>8195</v>
      </c>
      <c r="F22" s="255">
        <v>8027</v>
      </c>
      <c r="G22" s="256">
        <v>1784</v>
      </c>
      <c r="H22" s="356">
        <v>3260</v>
      </c>
      <c r="I22" s="357">
        <v>3244</v>
      </c>
      <c r="J22" s="358">
        <v>1094</v>
      </c>
      <c r="K22" s="356">
        <v>5502</v>
      </c>
      <c r="L22" s="357">
        <v>5230</v>
      </c>
      <c r="M22" s="358">
        <v>1353</v>
      </c>
      <c r="N22" s="161"/>
      <c r="O22" s="161"/>
      <c r="P22" s="161"/>
      <c r="Q22" s="544"/>
      <c r="R22" s="544"/>
    </row>
    <row r="23" spans="2:18" s="58" customFormat="1" ht="30" customHeight="1">
      <c r="B23" s="1306" t="s">
        <v>80</v>
      </c>
      <c r="C23" s="1307"/>
      <c r="D23" s="1308"/>
      <c r="E23" s="766">
        <v>4.4939815195634891E-2</v>
      </c>
      <c r="F23" s="769">
        <v>4.4968683824270876E-2</v>
      </c>
      <c r="G23" s="768">
        <v>2.8712600389487069E-2</v>
      </c>
      <c r="H23" s="766">
        <v>6.0589164575782922E-2</v>
      </c>
      <c r="I23" s="769">
        <v>5.9261965655827552E-2</v>
      </c>
      <c r="J23" s="768">
        <v>4.641887304820095E-2</v>
      </c>
      <c r="K23" s="766">
        <v>6.8191958752664719E-2</v>
      </c>
      <c r="L23" s="769">
        <v>6.614141363044275E-2</v>
      </c>
      <c r="M23" s="768">
        <v>4.3573475894496151E-2</v>
      </c>
      <c r="N23" s="161"/>
      <c r="O23" s="161"/>
      <c r="P23" s="161"/>
      <c r="Q23" s="544"/>
      <c r="R23" s="544"/>
    </row>
    <row r="24" spans="2:18" s="58" customFormat="1" ht="30" customHeight="1">
      <c r="B24" s="1288" t="s">
        <v>66</v>
      </c>
      <c r="C24" s="1289"/>
      <c r="D24" s="1290"/>
      <c r="E24" s="257">
        <v>7299</v>
      </c>
      <c r="F24" s="258">
        <v>7050</v>
      </c>
      <c r="G24" s="259">
        <v>1716</v>
      </c>
      <c r="H24" s="359">
        <v>3366</v>
      </c>
      <c r="I24" s="360">
        <v>3339</v>
      </c>
      <c r="J24" s="361">
        <v>1045</v>
      </c>
      <c r="K24" s="359">
        <v>4612</v>
      </c>
      <c r="L24" s="360">
        <v>4333</v>
      </c>
      <c r="M24" s="361">
        <v>1281</v>
      </c>
      <c r="N24" s="161"/>
      <c r="O24" s="161"/>
      <c r="P24" s="161"/>
      <c r="Q24" s="544"/>
      <c r="R24" s="544"/>
    </row>
    <row r="25" spans="2:18" s="58" customFormat="1" ht="30" customHeight="1">
      <c r="B25" s="1288" t="s">
        <v>93</v>
      </c>
      <c r="C25" s="1289"/>
      <c r="D25" s="1290"/>
      <c r="E25" s="257">
        <v>807</v>
      </c>
      <c r="F25" s="258">
        <v>872</v>
      </c>
      <c r="G25" s="259">
        <v>60</v>
      </c>
      <c r="H25" s="359">
        <v>657</v>
      </c>
      <c r="I25" s="360">
        <v>660</v>
      </c>
      <c r="J25" s="361">
        <v>51</v>
      </c>
      <c r="K25" s="359">
        <v>839</v>
      </c>
      <c r="L25" s="360">
        <v>845</v>
      </c>
      <c r="M25" s="361">
        <v>69</v>
      </c>
      <c r="N25" s="161"/>
      <c r="O25" s="161"/>
      <c r="P25" s="161"/>
      <c r="Q25" s="544"/>
      <c r="R25" s="544"/>
    </row>
    <row r="26" spans="2:18" s="58" customFormat="1" ht="30" customHeight="1">
      <c r="B26" s="1288" t="s">
        <v>107</v>
      </c>
      <c r="C26" s="1289"/>
      <c r="D26" s="1290"/>
      <c r="E26" s="260">
        <v>84</v>
      </c>
      <c r="F26" s="261">
        <v>97</v>
      </c>
      <c r="G26" s="262">
        <v>6</v>
      </c>
      <c r="H26" s="362">
        <v>64</v>
      </c>
      <c r="I26" s="363">
        <v>61</v>
      </c>
      <c r="J26" s="364">
        <v>3</v>
      </c>
      <c r="K26" s="362">
        <v>51</v>
      </c>
      <c r="L26" s="363">
        <v>50</v>
      </c>
      <c r="M26" s="364">
        <v>3</v>
      </c>
      <c r="N26" s="161"/>
      <c r="O26" s="161"/>
      <c r="P26" s="161"/>
      <c r="Q26" s="544"/>
      <c r="R26" s="544"/>
    </row>
    <row r="27" spans="2:18" s="58" customFormat="1" ht="30" customHeight="1" thickBot="1">
      <c r="B27" s="1329" t="s">
        <v>64</v>
      </c>
      <c r="C27" s="1330"/>
      <c r="D27" s="1331"/>
      <c r="E27" s="263">
        <v>5</v>
      </c>
      <c r="F27" s="264">
        <v>8</v>
      </c>
      <c r="G27" s="265">
        <v>2</v>
      </c>
      <c r="H27" s="365">
        <v>0</v>
      </c>
      <c r="I27" s="366">
        <v>1</v>
      </c>
      <c r="J27" s="367">
        <v>0</v>
      </c>
      <c r="K27" s="365">
        <v>0</v>
      </c>
      <c r="L27" s="366">
        <v>2</v>
      </c>
      <c r="M27" s="367">
        <v>0</v>
      </c>
      <c r="N27" s="161"/>
      <c r="O27" s="161"/>
      <c r="P27" s="161"/>
      <c r="Q27" s="544"/>
      <c r="R27" s="544"/>
    </row>
    <row r="28" spans="2:18">
      <c r="Q28" s="544"/>
      <c r="R28" s="544"/>
    </row>
    <row r="29" spans="2:18" ht="15.75" thickBot="1">
      <c r="Q29" s="544"/>
      <c r="R29" s="544"/>
    </row>
    <row r="30" spans="2:18" ht="15.75">
      <c r="B30" s="1294" t="s">
        <v>9</v>
      </c>
      <c r="C30" s="1295"/>
      <c r="D30" s="1296"/>
      <c r="E30" s="1282">
        <v>2014</v>
      </c>
      <c r="F30" s="1283"/>
      <c r="G30" s="1284"/>
      <c r="H30" s="1282">
        <v>2015</v>
      </c>
      <c r="I30" s="1283"/>
      <c r="J30" s="1284"/>
      <c r="K30" s="1282">
        <v>2016</v>
      </c>
      <c r="L30" s="1283"/>
      <c r="M30" s="1284"/>
      <c r="N30" s="1282">
        <v>2017</v>
      </c>
      <c r="O30" s="1283"/>
      <c r="P30" s="1284"/>
    </row>
    <row r="31" spans="2:18" ht="15.75">
      <c r="B31" s="1297"/>
      <c r="C31" s="1298"/>
      <c r="D31" s="1299"/>
      <c r="E31" s="1285" t="s">
        <v>61</v>
      </c>
      <c r="F31" s="1286"/>
      <c r="G31" s="1287"/>
      <c r="H31" s="1285" t="s">
        <v>61</v>
      </c>
      <c r="I31" s="1286"/>
      <c r="J31" s="1287"/>
      <c r="K31" s="1285" t="s">
        <v>61</v>
      </c>
      <c r="L31" s="1286"/>
      <c r="M31" s="1287"/>
      <c r="N31" s="1285" t="s">
        <v>61</v>
      </c>
      <c r="O31" s="1286"/>
      <c r="P31" s="1287"/>
    </row>
    <row r="32" spans="2:18" ht="63.75" customHeight="1" thickBot="1">
      <c r="B32" s="1300"/>
      <c r="C32" s="1301"/>
      <c r="D32" s="1302"/>
      <c r="E32" s="248" t="s">
        <v>58</v>
      </c>
      <c r="F32" s="249" t="s">
        <v>59</v>
      </c>
      <c r="G32" s="250" t="s">
        <v>60</v>
      </c>
      <c r="H32" s="248" t="s">
        <v>58</v>
      </c>
      <c r="I32" s="249" t="s">
        <v>59</v>
      </c>
      <c r="J32" s="250" t="s">
        <v>60</v>
      </c>
      <c r="K32" s="248" t="s">
        <v>58</v>
      </c>
      <c r="L32" s="249" t="s">
        <v>59</v>
      </c>
      <c r="M32" s="250" t="s">
        <v>60</v>
      </c>
      <c r="N32" s="248" t="s">
        <v>58</v>
      </c>
      <c r="O32" s="249" t="s">
        <v>59</v>
      </c>
      <c r="P32" s="250" t="s">
        <v>60</v>
      </c>
    </row>
    <row r="33" spans="2:16" ht="25.5" customHeight="1">
      <c r="B33" s="1303" t="s">
        <v>79</v>
      </c>
      <c r="C33" s="1304"/>
      <c r="D33" s="1305"/>
      <c r="E33" s="251">
        <v>79195</v>
      </c>
      <c r="F33" s="252">
        <v>77917</v>
      </c>
      <c r="G33" s="253">
        <v>40466</v>
      </c>
      <c r="H33" s="251">
        <v>68351</v>
      </c>
      <c r="I33" s="252">
        <v>66958</v>
      </c>
      <c r="J33" s="253">
        <v>39523</v>
      </c>
      <c r="K33" s="251">
        <v>53642</v>
      </c>
      <c r="L33" s="252">
        <v>52052</v>
      </c>
      <c r="M33" s="253">
        <v>32892</v>
      </c>
      <c r="N33" s="251">
        <v>50718</v>
      </c>
      <c r="O33" s="252">
        <v>49241</v>
      </c>
      <c r="P33" s="253">
        <v>34324</v>
      </c>
    </row>
    <row r="34" spans="2:16" ht="36.75" customHeight="1">
      <c r="B34" s="1303" t="s">
        <v>106</v>
      </c>
      <c r="C34" s="1304"/>
      <c r="D34" s="1305"/>
      <c r="E34" s="254">
        <v>4596</v>
      </c>
      <c r="F34" s="255">
        <v>2510</v>
      </c>
      <c r="G34" s="256">
        <v>1655</v>
      </c>
      <c r="H34" s="658">
        <v>3166</v>
      </c>
      <c r="I34" s="357">
        <v>3096</v>
      </c>
      <c r="J34" s="358">
        <v>1306</v>
      </c>
      <c r="K34" s="658">
        <v>2413</v>
      </c>
      <c r="L34" s="357">
        <v>2353</v>
      </c>
      <c r="M34" s="358">
        <v>1032</v>
      </c>
      <c r="N34" s="658">
        <v>1916</v>
      </c>
      <c r="O34" s="357">
        <v>1849</v>
      </c>
      <c r="P34" s="358">
        <v>984</v>
      </c>
    </row>
    <row r="35" spans="2:16" ht="21.75" customHeight="1">
      <c r="B35" s="1306" t="s">
        <v>80</v>
      </c>
      <c r="C35" s="1307"/>
      <c r="D35" s="1308"/>
      <c r="E35" s="766">
        <v>5.8033966790832753E-2</v>
      </c>
      <c r="F35" s="769">
        <v>3.2213765930413134E-2</v>
      </c>
      <c r="G35" s="768">
        <v>4.089853210102308E-2</v>
      </c>
      <c r="H35" s="766">
        <v>0.05</v>
      </c>
      <c r="I35" s="767">
        <f>I34/I33</f>
        <v>4.623794020132023E-2</v>
      </c>
      <c r="J35" s="768">
        <f>J34/J33</f>
        <v>3.304405029982542E-2</v>
      </c>
      <c r="K35" s="766">
        <v>4.498340852317214E-2</v>
      </c>
      <c r="L35" s="767">
        <v>4.5204795204795208E-2</v>
      </c>
      <c r="M35" s="768">
        <v>3.137541043414812E-2</v>
      </c>
      <c r="N35" s="766">
        <v>4.4983408523172098E-2</v>
      </c>
      <c r="O35" s="767">
        <v>4.5204795204795208E-2</v>
      </c>
      <c r="P35" s="768">
        <v>3.137541043414812E-2</v>
      </c>
    </row>
    <row r="36" spans="2:16" ht="26.25" customHeight="1">
      <c r="B36" s="1288" t="s">
        <v>66</v>
      </c>
      <c r="C36" s="1289"/>
      <c r="D36" s="1290"/>
      <c r="E36" s="257">
        <v>4060</v>
      </c>
      <c r="F36" s="258">
        <v>2172</v>
      </c>
      <c r="G36" s="259">
        <v>1609</v>
      </c>
      <c r="H36" s="659">
        <v>2718</v>
      </c>
      <c r="I36" s="258">
        <v>2660</v>
      </c>
      <c r="J36" s="259">
        <v>1286</v>
      </c>
      <c r="K36" s="659">
        <v>2046</v>
      </c>
      <c r="L36" s="258">
        <v>1994</v>
      </c>
      <c r="M36" s="259">
        <v>996</v>
      </c>
      <c r="N36" s="659">
        <v>1610</v>
      </c>
      <c r="O36" s="258">
        <v>1572</v>
      </c>
      <c r="P36" s="259">
        <v>896</v>
      </c>
    </row>
    <row r="37" spans="2:16" ht="50.25" customHeight="1">
      <c r="B37" s="1288" t="s">
        <v>93</v>
      </c>
      <c r="C37" s="1289"/>
      <c r="D37" s="1290"/>
      <c r="E37" s="257">
        <v>476</v>
      </c>
      <c r="F37" s="258">
        <v>293</v>
      </c>
      <c r="G37" s="259">
        <v>43</v>
      </c>
      <c r="H37" s="260">
        <v>448</v>
      </c>
      <c r="I37" s="258">
        <v>446</v>
      </c>
      <c r="J37" s="259">
        <v>40</v>
      </c>
      <c r="K37" s="260">
        <v>367</v>
      </c>
      <c r="L37" s="258">
        <v>359</v>
      </c>
      <c r="M37" s="259">
        <v>36</v>
      </c>
      <c r="N37" s="996">
        <v>306</v>
      </c>
      <c r="O37" s="258">
        <v>277</v>
      </c>
      <c r="P37" s="259">
        <v>44</v>
      </c>
    </row>
    <row r="38" spans="2:16" ht="41.25" customHeight="1">
      <c r="B38" s="1291" t="s">
        <v>107</v>
      </c>
      <c r="C38" s="1292"/>
      <c r="D38" s="1293"/>
      <c r="E38" s="999">
        <v>60</v>
      </c>
      <c r="F38" s="998">
        <v>45</v>
      </c>
      <c r="G38" s="1000">
        <v>3</v>
      </c>
      <c r="H38" s="999">
        <v>63</v>
      </c>
      <c r="I38" s="998">
        <v>61</v>
      </c>
      <c r="J38" s="1000">
        <v>3</v>
      </c>
      <c r="K38" s="999">
        <v>64</v>
      </c>
      <c r="L38" s="998">
        <v>62</v>
      </c>
      <c r="M38" s="1000">
        <v>6</v>
      </c>
      <c r="N38" s="997">
        <v>43</v>
      </c>
      <c r="O38" s="998">
        <v>40</v>
      </c>
      <c r="P38" s="1000">
        <v>2</v>
      </c>
    </row>
    <row r="39" spans="2:16" s="544" customFormat="1" ht="25.5" customHeight="1">
      <c r="B39" s="642"/>
      <c r="C39" s="642"/>
      <c r="D39" s="642"/>
      <c r="E39" s="643"/>
      <c r="F39" s="643"/>
      <c r="G39" s="643"/>
      <c r="H39" s="643"/>
      <c r="I39" s="643"/>
      <c r="J39" s="643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1"/>
    </row>
    <row r="42" spans="2:16">
      <c r="C42" s="636"/>
      <c r="L42" s="1001"/>
    </row>
    <row r="49" spans="2:2" ht="26.25" customHeight="1"/>
    <row r="51" spans="2:2">
      <c r="B51" s="161" t="s">
        <v>95</v>
      </c>
    </row>
  </sheetData>
  <mergeCells count="44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D47" sqref="D47:L59"/>
    </sheetView>
  </sheetViews>
  <sheetFormatPr defaultColWidth="9" defaultRowHeight="18.75"/>
  <cols>
    <col min="1" max="1" width="2.875" style="576" customWidth="1"/>
    <col min="2" max="2" width="9" style="576"/>
    <col min="3" max="3" width="41.375" style="576" customWidth="1"/>
    <col min="4" max="4" width="10.25" style="576" bestFit="1" customWidth="1"/>
    <col min="5" max="5" width="14.125" style="576" customWidth="1"/>
    <col min="6" max="6" width="15.375" style="576" customWidth="1"/>
    <col min="7" max="7" width="10.25" style="576" bestFit="1" customWidth="1"/>
    <col min="8" max="8" width="13.875" style="576" customWidth="1"/>
    <col min="9" max="9" width="14.625" style="576" customWidth="1"/>
    <col min="10" max="10" width="10.25" style="576" bestFit="1" customWidth="1"/>
    <col min="11" max="11" width="14.5" style="576" customWidth="1"/>
    <col min="12" max="12" width="14.625" style="576" customWidth="1"/>
    <col min="13" max="16384" width="9" style="576"/>
  </cols>
  <sheetData>
    <row r="1" spans="2:12" ht="13.5" customHeight="1"/>
    <row r="2" spans="2:12" ht="60.75" customHeight="1">
      <c r="B2" s="1344" t="s">
        <v>196</v>
      </c>
      <c r="C2" s="1344"/>
      <c r="D2" s="1344"/>
      <c r="E2" s="1344"/>
      <c r="F2" s="1344"/>
      <c r="G2" s="1344"/>
      <c r="J2" s="583"/>
      <c r="K2" s="583"/>
    </row>
    <row r="3" spans="2:12" ht="24" customHeight="1" thickBot="1">
      <c r="B3" s="577" t="s">
        <v>195</v>
      </c>
      <c r="C3" s="549"/>
      <c r="D3" s="549"/>
      <c r="E3" s="549"/>
      <c r="F3" s="549"/>
      <c r="G3" s="550"/>
      <c r="J3" s="550"/>
      <c r="K3" s="550"/>
      <c r="L3" s="550"/>
    </row>
    <row r="4" spans="2:12" ht="18.75" customHeight="1" thickBot="1">
      <c r="B4" s="551"/>
      <c r="C4" s="551"/>
      <c r="D4" s="1341" t="s">
        <v>182</v>
      </c>
      <c r="E4" s="1342"/>
      <c r="F4" s="1342"/>
      <c r="G4" s="1342" t="s">
        <v>183</v>
      </c>
      <c r="H4" s="1342"/>
      <c r="I4" s="1343"/>
      <c r="J4" s="1338" t="s">
        <v>184</v>
      </c>
      <c r="K4" s="1339"/>
      <c r="L4" s="1340"/>
    </row>
    <row r="5" spans="2:12" ht="58.5" customHeight="1">
      <c r="B5" s="552"/>
      <c r="C5" s="553"/>
      <c r="D5" s="573" t="s">
        <v>185</v>
      </c>
      <c r="E5" s="574" t="s">
        <v>194</v>
      </c>
      <c r="F5" s="575" t="s">
        <v>186</v>
      </c>
      <c r="G5" s="573" t="s">
        <v>185</v>
      </c>
      <c r="H5" s="574" t="s">
        <v>194</v>
      </c>
      <c r="I5" s="575" t="s">
        <v>186</v>
      </c>
      <c r="J5" s="581" t="s">
        <v>185</v>
      </c>
      <c r="K5" s="581" t="s">
        <v>194</v>
      </c>
      <c r="L5" s="582" t="s">
        <v>186</v>
      </c>
    </row>
    <row r="6" spans="2:12" ht="18" customHeight="1">
      <c r="B6" s="1334" t="s">
        <v>187</v>
      </c>
      <c r="C6" s="1335"/>
      <c r="D6" s="554">
        <v>108475</v>
      </c>
      <c r="E6" s="555">
        <v>68054</v>
      </c>
      <c r="F6" s="681">
        <v>0.6273703618345241</v>
      </c>
      <c r="G6" s="554">
        <v>108902</v>
      </c>
      <c r="H6" s="555">
        <v>69291</v>
      </c>
      <c r="I6" s="681">
        <v>0.63626930634882739</v>
      </c>
      <c r="J6" s="555">
        <v>108688.5</v>
      </c>
      <c r="K6" s="555">
        <v>68672.5</v>
      </c>
      <c r="L6" s="799">
        <v>0.63182857432019024</v>
      </c>
    </row>
    <row r="7" spans="2:12" ht="37.5">
      <c r="B7" s="557"/>
      <c r="C7" s="558" t="s">
        <v>188</v>
      </c>
      <c r="D7" s="554">
        <v>36613</v>
      </c>
      <c r="E7" s="555">
        <v>18811</v>
      </c>
      <c r="F7" s="681">
        <v>0.51377925873323682</v>
      </c>
      <c r="G7" s="554">
        <v>37153</v>
      </c>
      <c r="H7" s="555">
        <v>19470</v>
      </c>
      <c r="I7" s="681">
        <v>0.52404920194869864</v>
      </c>
      <c r="J7" s="555">
        <v>36883</v>
      </c>
      <c r="K7" s="555">
        <v>19140.5</v>
      </c>
      <c r="L7" s="799">
        <v>0.51895182062196676</v>
      </c>
    </row>
    <row r="8" spans="2:12">
      <c r="B8" s="557"/>
      <c r="C8" s="558" t="s">
        <v>189</v>
      </c>
      <c r="D8" s="554">
        <v>27462</v>
      </c>
      <c r="E8" s="555">
        <v>17983</v>
      </c>
      <c r="F8" s="681">
        <v>0.65483213167285703</v>
      </c>
      <c r="G8" s="554">
        <v>28001</v>
      </c>
      <c r="H8" s="555">
        <v>18549</v>
      </c>
      <c r="I8" s="681">
        <v>0.66244062712046003</v>
      </c>
      <c r="J8" s="555">
        <v>27731.5</v>
      </c>
      <c r="K8" s="555">
        <v>18266</v>
      </c>
      <c r="L8" s="799">
        <v>0.65867334980076808</v>
      </c>
    </row>
    <row r="9" spans="2:12" ht="8.25" customHeight="1">
      <c r="B9" s="1336"/>
      <c r="C9" s="1337"/>
      <c r="D9" s="570"/>
      <c r="E9" s="571"/>
      <c r="F9" s="797"/>
      <c r="G9" s="570"/>
      <c r="H9" s="571"/>
      <c r="I9" s="797"/>
      <c r="J9" s="570"/>
      <c r="K9" s="571"/>
      <c r="L9" s="799"/>
    </row>
    <row r="10" spans="2:12" ht="18" customHeight="1">
      <c r="B10" s="1334" t="s">
        <v>190</v>
      </c>
      <c r="C10" s="1335"/>
      <c r="D10" s="554">
        <v>19100</v>
      </c>
      <c r="E10" s="555">
        <v>9932</v>
      </c>
      <c r="F10" s="681">
        <v>0.52</v>
      </c>
      <c r="G10" s="554">
        <v>17392</v>
      </c>
      <c r="H10" s="555">
        <v>9383</v>
      </c>
      <c r="I10" s="681">
        <v>0.53950091996320149</v>
      </c>
      <c r="J10" s="555">
        <v>18246</v>
      </c>
      <c r="K10" s="555">
        <v>9657.5</v>
      </c>
      <c r="L10" s="799">
        <v>0.52929409185574916</v>
      </c>
    </row>
    <row r="11" spans="2:12" ht="37.5">
      <c r="B11" s="557"/>
      <c r="C11" s="558" t="s">
        <v>188</v>
      </c>
      <c r="D11" s="554">
        <v>15352</v>
      </c>
      <c r="E11" s="555">
        <v>7990</v>
      </c>
      <c r="F11" s="681">
        <v>0.52045336112558627</v>
      </c>
      <c r="G11" s="554">
        <v>14071</v>
      </c>
      <c r="H11" s="555">
        <v>7616</v>
      </c>
      <c r="I11" s="681">
        <v>0.54125506360599818</v>
      </c>
      <c r="J11" s="555">
        <v>14711.5</v>
      </c>
      <c r="K11" s="555">
        <v>7803</v>
      </c>
      <c r="L11" s="799">
        <v>0.53040138667029191</v>
      </c>
    </row>
    <row r="12" spans="2:12">
      <c r="B12" s="557"/>
      <c r="C12" s="558" t="s">
        <v>189</v>
      </c>
      <c r="D12" s="554">
        <v>7332</v>
      </c>
      <c r="E12" s="555">
        <v>4055</v>
      </c>
      <c r="F12" s="681">
        <v>0.55305510092744137</v>
      </c>
      <c r="G12" s="554">
        <v>6653</v>
      </c>
      <c r="H12" s="555">
        <v>3813</v>
      </c>
      <c r="I12" s="681">
        <v>0.57312490605741773</v>
      </c>
      <c r="J12" s="555">
        <v>6992.5</v>
      </c>
      <c r="K12" s="555">
        <v>3934</v>
      </c>
      <c r="L12" s="799">
        <v>0.56260278870218094</v>
      </c>
    </row>
    <row r="13" spans="2:12" ht="18" customHeight="1">
      <c r="B13" s="1336" t="s">
        <v>191</v>
      </c>
      <c r="C13" s="1337"/>
      <c r="D13" s="570"/>
      <c r="E13" s="571"/>
      <c r="F13" s="797"/>
      <c r="G13" s="570"/>
      <c r="H13" s="571"/>
      <c r="I13" s="797"/>
      <c r="J13" s="570"/>
      <c r="K13" s="571"/>
      <c r="L13" s="799"/>
    </row>
    <row r="14" spans="2:12" ht="40.5" customHeight="1">
      <c r="B14" s="1332" t="s">
        <v>192</v>
      </c>
      <c r="C14" s="1333"/>
      <c r="D14" s="559">
        <v>127575</v>
      </c>
      <c r="E14" s="560">
        <v>77986</v>
      </c>
      <c r="F14" s="681">
        <v>0.61129531648050162</v>
      </c>
      <c r="G14" s="559">
        <v>126294</v>
      </c>
      <c r="H14" s="560">
        <v>78674</v>
      </c>
      <c r="I14" s="681">
        <v>0.62294329105103963</v>
      </c>
      <c r="J14" s="560">
        <v>126934.5</v>
      </c>
      <c r="K14" s="560">
        <v>78330</v>
      </c>
      <c r="L14" s="799">
        <v>0.61708991645297373</v>
      </c>
    </row>
    <row r="15" spans="2:12" ht="37.5">
      <c r="B15" s="561"/>
      <c r="C15" s="562" t="s">
        <v>188</v>
      </c>
      <c r="D15" s="559">
        <v>51965</v>
      </c>
      <c r="E15" s="560">
        <v>26801</v>
      </c>
      <c r="F15" s="681">
        <v>0.51575098624073901</v>
      </c>
      <c r="G15" s="559">
        <v>51224</v>
      </c>
      <c r="H15" s="560">
        <v>27086</v>
      </c>
      <c r="I15" s="681">
        <v>0.52877557394971109</v>
      </c>
      <c r="J15" s="560">
        <v>51594.5</v>
      </c>
      <c r="K15" s="560">
        <v>26943.5</v>
      </c>
      <c r="L15" s="799">
        <v>0.52221651532624602</v>
      </c>
    </row>
    <row r="16" spans="2:12" ht="19.5" thickBot="1">
      <c r="B16" s="563"/>
      <c r="C16" s="564" t="s">
        <v>189</v>
      </c>
      <c r="D16" s="565">
        <v>34794</v>
      </c>
      <c r="E16" s="566">
        <v>22038</v>
      </c>
      <c r="F16" s="798">
        <v>0.63338506639075698</v>
      </c>
      <c r="G16" s="565">
        <v>34654</v>
      </c>
      <c r="H16" s="566">
        <v>22362</v>
      </c>
      <c r="I16" s="798">
        <v>0.64529347261499392</v>
      </c>
      <c r="J16" s="566">
        <v>34724</v>
      </c>
      <c r="K16" s="566">
        <v>22200</v>
      </c>
      <c r="L16" s="800">
        <v>0.6393272664439581</v>
      </c>
    </row>
    <row r="17" spans="2:12" ht="19.5" thickBot="1"/>
    <row r="18" spans="2:12" ht="19.5" thickBot="1">
      <c r="B18" s="551"/>
      <c r="C18" s="551"/>
      <c r="D18" s="1341" t="s">
        <v>200</v>
      </c>
      <c r="E18" s="1342"/>
      <c r="F18" s="1342"/>
      <c r="G18" s="1341" t="s">
        <v>215</v>
      </c>
      <c r="H18" s="1342"/>
      <c r="I18" s="1342"/>
      <c r="J18" s="1338" t="s">
        <v>217</v>
      </c>
      <c r="K18" s="1339"/>
      <c r="L18" s="1340"/>
    </row>
    <row r="19" spans="2:12" ht="56.25">
      <c r="B19" s="552"/>
      <c r="C19" s="553"/>
      <c r="D19" s="573" t="s">
        <v>185</v>
      </c>
      <c r="E19" s="574" t="s">
        <v>194</v>
      </c>
      <c r="F19" s="575" t="s">
        <v>186</v>
      </c>
      <c r="G19" s="573" t="s">
        <v>185</v>
      </c>
      <c r="H19" s="574" t="s">
        <v>194</v>
      </c>
      <c r="I19" s="575" t="s">
        <v>186</v>
      </c>
      <c r="J19" s="581" t="s">
        <v>185</v>
      </c>
      <c r="K19" s="581" t="s">
        <v>194</v>
      </c>
      <c r="L19" s="582" t="s">
        <v>186</v>
      </c>
    </row>
    <row r="20" spans="2:12">
      <c r="B20" s="1334" t="s">
        <v>187</v>
      </c>
      <c r="C20" s="1335"/>
      <c r="D20" s="554">
        <v>100515</v>
      </c>
      <c r="E20" s="555">
        <v>64744</v>
      </c>
      <c r="F20" s="681">
        <v>0.64412276774610755</v>
      </c>
      <c r="G20" s="554">
        <v>95247</v>
      </c>
      <c r="H20" s="555">
        <v>61330</v>
      </c>
      <c r="I20" s="681">
        <v>0.64390000000000003</v>
      </c>
      <c r="J20" s="555">
        <v>97881</v>
      </c>
      <c r="K20" s="555">
        <v>63037</v>
      </c>
      <c r="L20" s="799">
        <v>0.64400000000000002</v>
      </c>
    </row>
    <row r="21" spans="2:12" ht="37.5">
      <c r="B21" s="557"/>
      <c r="C21" s="558" t="s">
        <v>188</v>
      </c>
      <c r="D21" s="554">
        <v>35049</v>
      </c>
      <c r="E21" s="555">
        <v>19065</v>
      </c>
      <c r="F21" s="681">
        <v>0.54395275186167935</v>
      </c>
      <c r="G21" s="554">
        <v>33053</v>
      </c>
      <c r="H21" s="555">
        <v>17956</v>
      </c>
      <c r="I21" s="681">
        <v>0.54320000000000002</v>
      </c>
      <c r="J21" s="555">
        <v>34051</v>
      </c>
      <c r="K21" s="555">
        <v>18511</v>
      </c>
      <c r="L21" s="799">
        <v>0.54359999999999997</v>
      </c>
    </row>
    <row r="22" spans="2:12">
      <c r="B22" s="557"/>
      <c r="C22" s="558" t="s">
        <v>189</v>
      </c>
      <c r="D22" s="554">
        <v>26201</v>
      </c>
      <c r="E22" s="555">
        <v>17373</v>
      </c>
      <c r="F22" s="681">
        <v>0.66306629517957327</v>
      </c>
      <c r="G22" s="554">
        <v>24955</v>
      </c>
      <c r="H22" s="555">
        <v>16523</v>
      </c>
      <c r="I22" s="681">
        <v>0.66210000000000002</v>
      </c>
      <c r="J22" s="555">
        <v>25578</v>
      </c>
      <c r="K22" s="555">
        <v>16948</v>
      </c>
      <c r="L22" s="799">
        <v>0.66259999999999997</v>
      </c>
    </row>
    <row r="23" spans="2:12" ht="6.75" customHeight="1">
      <c r="B23" s="1336"/>
      <c r="C23" s="1337"/>
      <c r="D23" s="570"/>
      <c r="E23" s="571"/>
      <c r="F23" s="797"/>
      <c r="G23" s="570"/>
      <c r="H23" s="571"/>
      <c r="I23" s="797"/>
      <c r="J23" s="555"/>
      <c r="K23" s="555"/>
      <c r="L23" s="799"/>
    </row>
    <row r="24" spans="2:12">
      <c r="B24" s="1334" t="s">
        <v>190</v>
      </c>
      <c r="C24" s="1335"/>
      <c r="D24" s="554">
        <v>16753</v>
      </c>
      <c r="E24" s="555">
        <v>9043</v>
      </c>
      <c r="F24" s="681">
        <v>0.53978391929803615</v>
      </c>
      <c r="G24" s="554">
        <v>15586</v>
      </c>
      <c r="H24" s="555">
        <v>8763</v>
      </c>
      <c r="I24" s="681">
        <v>0.56220000000000003</v>
      </c>
      <c r="J24" s="555">
        <v>16170</v>
      </c>
      <c r="K24" s="555">
        <v>8903</v>
      </c>
      <c r="L24" s="799">
        <v>0.55059999999999998</v>
      </c>
    </row>
    <row r="25" spans="2:12" ht="37.5">
      <c r="B25" s="557"/>
      <c r="C25" s="558" t="s">
        <v>188</v>
      </c>
      <c r="D25" s="554">
        <v>13702</v>
      </c>
      <c r="E25" s="555">
        <v>7376</v>
      </c>
      <c r="F25" s="681">
        <v>0.53831557436870525</v>
      </c>
      <c r="G25" s="554">
        <v>12823</v>
      </c>
      <c r="H25" s="555">
        <v>7229</v>
      </c>
      <c r="I25" s="681">
        <v>0.56379999999999997</v>
      </c>
      <c r="J25" s="555">
        <v>13263</v>
      </c>
      <c r="K25" s="555">
        <v>7303</v>
      </c>
      <c r="L25" s="799">
        <v>0.55059999999999998</v>
      </c>
    </row>
    <row r="26" spans="2:12">
      <c r="B26" s="557"/>
      <c r="C26" s="558" t="s">
        <v>189</v>
      </c>
      <c r="D26" s="554">
        <v>6530</v>
      </c>
      <c r="E26" s="555">
        <v>3606</v>
      </c>
      <c r="F26" s="681">
        <v>0.55222052067381322</v>
      </c>
      <c r="G26" s="554">
        <v>6072</v>
      </c>
      <c r="H26" s="555">
        <v>3463</v>
      </c>
      <c r="I26" s="681">
        <v>0.57030000000000003</v>
      </c>
      <c r="J26" s="555">
        <v>6301</v>
      </c>
      <c r="K26" s="555">
        <v>3535</v>
      </c>
      <c r="L26" s="799">
        <v>0.56089999999999995</v>
      </c>
    </row>
    <row r="27" spans="2:12">
      <c r="B27" s="1336" t="s">
        <v>191</v>
      </c>
      <c r="C27" s="1337"/>
      <c r="D27" s="570"/>
      <c r="E27" s="571"/>
      <c r="F27" s="797"/>
      <c r="G27" s="570"/>
      <c r="H27" s="571"/>
      <c r="I27" s="797"/>
      <c r="J27" s="555"/>
      <c r="K27" s="555"/>
      <c r="L27" s="799"/>
    </row>
    <row r="28" spans="2:12" ht="42.75" customHeight="1">
      <c r="B28" s="1332" t="s">
        <v>192</v>
      </c>
      <c r="C28" s="1333"/>
      <c r="D28" s="559">
        <v>117268</v>
      </c>
      <c r="E28" s="560">
        <v>73787</v>
      </c>
      <c r="F28" s="681">
        <v>0.6292168366476788</v>
      </c>
      <c r="G28" s="559">
        <v>110833</v>
      </c>
      <c r="H28" s="560">
        <v>70093</v>
      </c>
      <c r="I28" s="681">
        <v>0.63239999999999996</v>
      </c>
      <c r="J28" s="555">
        <v>114051</v>
      </c>
      <c r="K28" s="555">
        <v>71940</v>
      </c>
      <c r="L28" s="799">
        <v>0.63080000000000003</v>
      </c>
    </row>
    <row r="29" spans="2:12" ht="37.5">
      <c r="B29" s="561"/>
      <c r="C29" s="562" t="s">
        <v>188</v>
      </c>
      <c r="D29" s="559">
        <v>48751</v>
      </c>
      <c r="E29" s="560">
        <v>26441</v>
      </c>
      <c r="F29" s="681">
        <v>0.54236836167463232</v>
      </c>
      <c r="G29" s="559">
        <v>45876</v>
      </c>
      <c r="H29" s="560">
        <v>25185</v>
      </c>
      <c r="I29" s="681">
        <v>0.54900000000000004</v>
      </c>
      <c r="J29" s="555">
        <v>47314</v>
      </c>
      <c r="K29" s="555">
        <v>25813</v>
      </c>
      <c r="L29" s="799">
        <v>0.54559999999999997</v>
      </c>
    </row>
    <row r="30" spans="2:12" ht="19.5" thickBot="1">
      <c r="B30" s="563"/>
      <c r="C30" s="564" t="s">
        <v>189</v>
      </c>
      <c r="D30" s="565">
        <v>32731</v>
      </c>
      <c r="E30" s="566">
        <v>20979</v>
      </c>
      <c r="F30" s="798">
        <v>0.64095200268858266</v>
      </c>
      <c r="G30" s="565">
        <v>31027</v>
      </c>
      <c r="H30" s="566">
        <v>19986</v>
      </c>
      <c r="I30" s="798">
        <v>0.64410000000000001</v>
      </c>
      <c r="J30" s="701">
        <v>31879</v>
      </c>
      <c r="K30" s="701">
        <v>20483</v>
      </c>
      <c r="L30" s="800">
        <v>0.64249999999999996</v>
      </c>
    </row>
    <row r="31" spans="2:12">
      <c r="D31" s="686"/>
    </row>
    <row r="32" spans="2:12" ht="19.5" thickBot="1"/>
    <row r="33" spans="2:12" ht="19.5" thickBot="1">
      <c r="B33" s="551"/>
      <c r="C33" s="551"/>
      <c r="D33" s="1341" t="s">
        <v>222</v>
      </c>
      <c r="E33" s="1342"/>
      <c r="F33" s="1343"/>
      <c r="G33" s="1341" t="s">
        <v>233</v>
      </c>
      <c r="H33" s="1342"/>
      <c r="I33" s="1342"/>
      <c r="J33" s="1338" t="s">
        <v>234</v>
      </c>
      <c r="K33" s="1339"/>
      <c r="L33" s="1340"/>
    </row>
    <row r="34" spans="2:12" ht="56.25">
      <c r="B34" s="552"/>
      <c r="C34" s="553"/>
      <c r="D34" s="747" t="s">
        <v>185</v>
      </c>
      <c r="E34" s="574" t="s">
        <v>194</v>
      </c>
      <c r="F34" s="575" t="s">
        <v>186</v>
      </c>
      <c r="G34" s="573" t="s">
        <v>185</v>
      </c>
      <c r="H34" s="574" t="s">
        <v>194</v>
      </c>
      <c r="I34" s="575" t="s">
        <v>186</v>
      </c>
      <c r="J34" s="751" t="s">
        <v>185</v>
      </c>
      <c r="K34" s="581" t="s">
        <v>194</v>
      </c>
      <c r="L34" s="582" t="s">
        <v>186</v>
      </c>
    </row>
    <row r="35" spans="2:12">
      <c r="B35" s="1334" t="s">
        <v>187</v>
      </c>
      <c r="C35" s="1335"/>
      <c r="D35" s="748">
        <v>86088</v>
      </c>
      <c r="E35" s="555">
        <v>32604</v>
      </c>
      <c r="F35" s="681">
        <v>0.37872874268190687</v>
      </c>
      <c r="G35" s="554">
        <v>82211</v>
      </c>
      <c r="H35" s="555">
        <v>53063</v>
      </c>
      <c r="I35" s="556">
        <v>0.6454489058641788</v>
      </c>
      <c r="J35" s="748">
        <v>84149.5</v>
      </c>
      <c r="K35" s="555">
        <v>42833.5</v>
      </c>
      <c r="L35" s="579">
        <v>0.50901669053292053</v>
      </c>
    </row>
    <row r="36" spans="2:12" ht="37.5">
      <c r="B36" s="557"/>
      <c r="C36" s="558" t="s">
        <v>188</v>
      </c>
      <c r="D36" s="748">
        <v>30167</v>
      </c>
      <c r="E36" s="555">
        <v>5177</v>
      </c>
      <c r="F36" s="556">
        <v>0.17161136341034905</v>
      </c>
      <c r="G36" s="554">
        <v>28376</v>
      </c>
      <c r="H36" s="555">
        <v>15660</v>
      </c>
      <c r="I36" s="556">
        <v>0.55187482379475616</v>
      </c>
      <c r="J36" s="748">
        <v>29271.5</v>
      </c>
      <c r="K36" s="555">
        <v>10418.5</v>
      </c>
      <c r="L36" s="579">
        <v>0.35592641306390177</v>
      </c>
    </row>
    <row r="37" spans="2:12">
      <c r="B37" s="557"/>
      <c r="C37" s="558" t="s">
        <v>189</v>
      </c>
      <c r="D37" s="748">
        <v>22706</v>
      </c>
      <c r="E37" s="555">
        <v>14924</v>
      </c>
      <c r="F37" s="556">
        <v>0.65727120584867438</v>
      </c>
      <c r="G37" s="554">
        <v>21867</v>
      </c>
      <c r="H37" s="555">
        <v>14431</v>
      </c>
      <c r="I37" s="556">
        <v>0.65994420816755839</v>
      </c>
      <c r="J37" s="748">
        <v>22286.5</v>
      </c>
      <c r="K37" s="555">
        <v>14677.5</v>
      </c>
      <c r="L37" s="579">
        <v>0.65858254997419963</v>
      </c>
    </row>
    <row r="38" spans="2:12">
      <c r="B38" s="1336"/>
      <c r="C38" s="1337"/>
      <c r="D38" s="570"/>
      <c r="E38" s="571"/>
      <c r="F38" s="572"/>
      <c r="G38" s="570"/>
      <c r="H38" s="571"/>
      <c r="I38" s="556"/>
      <c r="J38" s="748"/>
      <c r="K38" s="555"/>
      <c r="L38" s="579"/>
    </row>
    <row r="39" spans="2:12">
      <c r="B39" s="1334" t="s">
        <v>190</v>
      </c>
      <c r="C39" s="1335"/>
      <c r="D39" s="748">
        <v>14771</v>
      </c>
      <c r="E39" s="700">
        <v>545</v>
      </c>
      <c r="F39" s="556">
        <v>3.6896621758851805E-2</v>
      </c>
      <c r="G39" s="554">
        <v>13594</v>
      </c>
      <c r="H39" s="555">
        <v>8179</v>
      </c>
      <c r="I39" s="556">
        <v>0.60166249816095341</v>
      </c>
      <c r="J39" s="748">
        <v>14182.5</v>
      </c>
      <c r="K39" s="555">
        <v>4362</v>
      </c>
      <c r="L39" s="579">
        <v>0.30756213643574826</v>
      </c>
    </row>
    <row r="40" spans="2:12" ht="37.5">
      <c r="B40" s="557"/>
      <c r="C40" s="558" t="s">
        <v>188</v>
      </c>
      <c r="D40" s="748">
        <v>12289</v>
      </c>
      <c r="E40" s="555">
        <v>5177</v>
      </c>
      <c r="F40" s="556">
        <v>0.42127105541541215</v>
      </c>
      <c r="G40" s="554">
        <v>11357</v>
      </c>
      <c r="H40" s="555">
        <v>6871</v>
      </c>
      <c r="I40" s="556">
        <v>0.60500132077133051</v>
      </c>
      <c r="J40" s="748">
        <v>11823</v>
      </c>
      <c r="K40" s="555">
        <v>6024</v>
      </c>
      <c r="L40" s="579">
        <v>0.50951535143364624</v>
      </c>
    </row>
    <row r="41" spans="2:12">
      <c r="B41" s="557"/>
      <c r="C41" s="558" t="s">
        <v>189</v>
      </c>
      <c r="D41" s="748">
        <v>5920</v>
      </c>
      <c r="E41" s="555">
        <v>3473</v>
      </c>
      <c r="F41" s="556">
        <v>0.58665540540540539</v>
      </c>
      <c r="G41" s="554">
        <v>5525</v>
      </c>
      <c r="H41" s="555">
        <v>3369</v>
      </c>
      <c r="I41" s="556">
        <v>0.60977375565610858</v>
      </c>
      <c r="J41" s="748">
        <v>5722.5</v>
      </c>
      <c r="K41" s="555">
        <v>3421</v>
      </c>
      <c r="L41" s="579">
        <v>0.59781564001747489</v>
      </c>
    </row>
    <row r="42" spans="2:12">
      <c r="B42" s="1336" t="s">
        <v>191</v>
      </c>
      <c r="C42" s="1337"/>
      <c r="D42" s="570"/>
      <c r="E42" s="571"/>
      <c r="F42" s="572"/>
      <c r="G42" s="570"/>
      <c r="H42" s="571"/>
      <c r="I42" s="556"/>
      <c r="J42" s="748"/>
      <c r="K42" s="555"/>
      <c r="L42" s="579"/>
    </row>
    <row r="43" spans="2:12">
      <c r="B43" s="1332" t="s">
        <v>192</v>
      </c>
      <c r="C43" s="1333"/>
      <c r="D43" s="749">
        <f t="shared" ref="D43:E45" si="0">D35+D39</f>
        <v>100859</v>
      </c>
      <c r="E43" s="560">
        <f t="shared" si="0"/>
        <v>33149</v>
      </c>
      <c r="F43" s="556">
        <v>0.32866675259520717</v>
      </c>
      <c r="G43" s="559">
        <f t="shared" ref="G43:H45" si="1">G35+G39</f>
        <v>95805</v>
      </c>
      <c r="H43" s="559">
        <f t="shared" si="1"/>
        <v>61242</v>
      </c>
      <c r="I43" s="556">
        <v>0.63923594801941441</v>
      </c>
      <c r="J43" s="752">
        <v>98332</v>
      </c>
      <c r="K43" s="753">
        <v>47195.5</v>
      </c>
      <c r="L43" s="579">
        <v>0.4799607452304438</v>
      </c>
    </row>
    <row r="44" spans="2:12" ht="37.5">
      <c r="B44" s="561"/>
      <c r="C44" s="562" t="s">
        <v>188</v>
      </c>
      <c r="D44" s="749">
        <f t="shared" si="0"/>
        <v>42456</v>
      </c>
      <c r="E44" s="560">
        <f t="shared" si="0"/>
        <v>10354</v>
      </c>
      <c r="F44" s="556">
        <v>0.24387601281326549</v>
      </c>
      <c r="G44" s="559">
        <f t="shared" si="1"/>
        <v>39733</v>
      </c>
      <c r="H44" s="560">
        <f t="shared" si="1"/>
        <v>22531</v>
      </c>
      <c r="I44" s="556">
        <v>0.5670601263433418</v>
      </c>
      <c r="J44" s="752">
        <v>41094.5</v>
      </c>
      <c r="K44" s="753">
        <v>16442.5</v>
      </c>
      <c r="L44" s="579">
        <v>0.40011437053620313</v>
      </c>
    </row>
    <row r="45" spans="2:12" ht="19.5" thickBot="1">
      <c r="B45" s="563"/>
      <c r="C45" s="564" t="s">
        <v>189</v>
      </c>
      <c r="D45" s="750">
        <f t="shared" si="0"/>
        <v>28626</v>
      </c>
      <c r="E45" s="566">
        <f t="shared" si="0"/>
        <v>18397</v>
      </c>
      <c r="F45" s="567">
        <v>0.64266750506532522</v>
      </c>
      <c r="G45" s="565">
        <f t="shared" si="1"/>
        <v>27392</v>
      </c>
      <c r="H45" s="566">
        <f t="shared" si="1"/>
        <v>17800</v>
      </c>
      <c r="I45" s="567">
        <v>0.64982476635514019</v>
      </c>
      <c r="J45" s="754">
        <v>28009</v>
      </c>
      <c r="K45" s="755">
        <v>18098.5</v>
      </c>
      <c r="L45" s="580">
        <v>0.64616730336677497</v>
      </c>
    </row>
    <row r="46" spans="2:12" ht="19.5" thickBot="1">
      <c r="B46" s="807"/>
      <c r="C46" s="807"/>
      <c r="D46" s="808"/>
      <c r="E46" s="808"/>
      <c r="F46" s="809"/>
      <c r="G46" s="808"/>
      <c r="H46" s="808"/>
      <c r="I46" s="809"/>
      <c r="J46" s="810"/>
      <c r="K46" s="810"/>
      <c r="L46" s="809"/>
    </row>
    <row r="47" spans="2:12" ht="19.5" thickBot="1">
      <c r="B47" s="551"/>
      <c r="C47" s="551"/>
      <c r="D47" s="1341" t="s">
        <v>239</v>
      </c>
      <c r="E47" s="1342"/>
      <c r="F47" s="1343"/>
      <c r="G47" s="1341" t="s">
        <v>245</v>
      </c>
      <c r="H47" s="1342"/>
      <c r="I47" s="1342"/>
      <c r="J47" s="1338" t="s">
        <v>246</v>
      </c>
      <c r="K47" s="1339"/>
      <c r="L47" s="1340"/>
    </row>
    <row r="48" spans="2:12" ht="56.25">
      <c r="B48" s="552"/>
      <c r="C48" s="553"/>
      <c r="D48" s="747" t="s">
        <v>185</v>
      </c>
      <c r="E48" s="574" t="s">
        <v>194</v>
      </c>
      <c r="F48" s="575" t="s">
        <v>186</v>
      </c>
      <c r="G48" s="573" t="s">
        <v>185</v>
      </c>
      <c r="H48" s="574" t="s">
        <v>194</v>
      </c>
      <c r="I48" s="575" t="s">
        <v>186</v>
      </c>
      <c r="J48" s="751" t="s">
        <v>185</v>
      </c>
      <c r="K48" s="581" t="s">
        <v>194</v>
      </c>
      <c r="L48" s="582" t="s">
        <v>186</v>
      </c>
    </row>
    <row r="49" spans="2:12">
      <c r="B49" s="1334" t="s">
        <v>187</v>
      </c>
      <c r="C49" s="1335"/>
      <c r="D49" s="748">
        <v>73027</v>
      </c>
      <c r="E49" s="555">
        <v>46698</v>
      </c>
      <c r="F49" s="681">
        <v>0.63946211675133857</v>
      </c>
      <c r="G49" s="554">
        <v>66827</v>
      </c>
      <c r="H49" s="555">
        <v>41839</v>
      </c>
      <c r="I49" s="556">
        <v>0.62607927933320362</v>
      </c>
      <c r="J49" s="748">
        <v>69927</v>
      </c>
      <c r="K49" s="555">
        <v>44268.5</v>
      </c>
      <c r="L49" s="579">
        <v>0.63306734165629874</v>
      </c>
    </row>
    <row r="50" spans="2:12" ht="37.5">
      <c r="B50" s="557"/>
      <c r="C50" s="558" t="s">
        <v>188</v>
      </c>
      <c r="D50" s="748">
        <v>25609</v>
      </c>
      <c r="E50" s="555">
        <v>13952</v>
      </c>
      <c r="F50" s="556">
        <v>0.54480846577375142</v>
      </c>
      <c r="G50" s="554">
        <v>23891</v>
      </c>
      <c r="H50" s="555">
        <v>12677</v>
      </c>
      <c r="I50" s="556">
        <v>0.53061822443598006</v>
      </c>
      <c r="J50" s="748">
        <v>24750</v>
      </c>
      <c r="K50" s="555">
        <v>13314.5</v>
      </c>
      <c r="L50" s="579">
        <v>0.53795959595959597</v>
      </c>
    </row>
    <row r="51" spans="2:12">
      <c r="B51" s="557"/>
      <c r="C51" s="558" t="s">
        <v>189</v>
      </c>
      <c r="D51" s="748">
        <v>19218</v>
      </c>
      <c r="E51" s="555">
        <v>12615</v>
      </c>
      <c r="F51" s="556">
        <v>0.65641586013112707</v>
      </c>
      <c r="G51" s="554">
        <v>18280</v>
      </c>
      <c r="H51" s="555">
        <v>11744</v>
      </c>
      <c r="I51" s="556">
        <v>0.64245076586433258</v>
      </c>
      <c r="J51" s="748">
        <v>18749</v>
      </c>
      <c r="K51" s="555">
        <v>12179.5</v>
      </c>
      <c r="L51" s="579">
        <v>0.64960797909221824</v>
      </c>
    </row>
    <row r="52" spans="2:12">
      <c r="B52" s="1336"/>
      <c r="C52" s="1337"/>
      <c r="D52" s="570"/>
      <c r="E52" s="571"/>
      <c r="F52" s="572"/>
      <c r="G52" s="570"/>
      <c r="H52" s="571"/>
      <c r="I52" s="556"/>
      <c r="J52" s="748"/>
      <c r="K52" s="555"/>
      <c r="L52" s="579"/>
    </row>
    <row r="53" spans="2:12">
      <c r="B53" s="1334" t="s">
        <v>190</v>
      </c>
      <c r="C53" s="1335"/>
      <c r="D53" s="748">
        <v>12659</v>
      </c>
      <c r="E53" s="700">
        <v>7638</v>
      </c>
      <c r="F53" s="556">
        <v>0.60336519472312189</v>
      </c>
      <c r="G53" s="554">
        <v>11792</v>
      </c>
      <c r="H53" s="555">
        <v>7078</v>
      </c>
      <c r="I53" s="556">
        <v>0.60023744911804611</v>
      </c>
      <c r="J53" s="748">
        <v>12225.5</v>
      </c>
      <c r="K53" s="555">
        <v>7358</v>
      </c>
      <c r="L53" s="579">
        <v>0.60185677477403787</v>
      </c>
    </row>
    <row r="54" spans="2:12" ht="37.5">
      <c r="B54" s="557"/>
      <c r="C54" s="558" t="s">
        <v>188</v>
      </c>
      <c r="D54" s="748">
        <v>10625</v>
      </c>
      <c r="E54" s="555">
        <v>6462</v>
      </c>
      <c r="F54" s="556">
        <v>0.6081882352941177</v>
      </c>
      <c r="G54" s="554">
        <v>9921</v>
      </c>
      <c r="H54" s="555">
        <v>6044</v>
      </c>
      <c r="I54" s="556">
        <v>0.60921278096966036</v>
      </c>
      <c r="J54" s="748">
        <v>10273</v>
      </c>
      <c r="K54" s="555">
        <v>6253</v>
      </c>
      <c r="L54" s="579">
        <v>0.60868295531977024</v>
      </c>
    </row>
    <row r="55" spans="2:12">
      <c r="B55" s="557"/>
      <c r="C55" s="558" t="s">
        <v>189</v>
      </c>
      <c r="D55" s="748">
        <v>5193</v>
      </c>
      <c r="E55" s="555">
        <v>3194</v>
      </c>
      <c r="F55" s="556">
        <v>0.61505873290968616</v>
      </c>
      <c r="G55" s="554">
        <v>4857</v>
      </c>
      <c r="H55" s="555">
        <v>3037</v>
      </c>
      <c r="I55" s="556">
        <v>0.62528309656166359</v>
      </c>
      <c r="J55" s="748">
        <v>5025</v>
      </c>
      <c r="K55" s="555">
        <v>3115.5</v>
      </c>
      <c r="L55" s="579">
        <v>0.62</v>
      </c>
    </row>
    <row r="56" spans="2:12">
      <c r="B56" s="1336" t="s">
        <v>191</v>
      </c>
      <c r="C56" s="1337"/>
      <c r="D56" s="570"/>
      <c r="E56" s="571"/>
      <c r="F56" s="572"/>
      <c r="G56" s="570"/>
      <c r="H56" s="571"/>
      <c r="I56" s="556"/>
      <c r="J56" s="748"/>
      <c r="K56" s="555"/>
      <c r="L56" s="579"/>
    </row>
    <row r="57" spans="2:12">
      <c r="B57" s="1332" t="s">
        <v>192</v>
      </c>
      <c r="C57" s="1333"/>
      <c r="D57" s="749">
        <v>85686</v>
      </c>
      <c r="E57" s="560">
        <v>54336</v>
      </c>
      <c r="F57" s="556">
        <v>0.63412926265667668</v>
      </c>
      <c r="G57" s="559">
        <v>78619</v>
      </c>
      <c r="H57" s="559">
        <v>48917</v>
      </c>
      <c r="I57" s="556">
        <v>0.62220328419338833</v>
      </c>
      <c r="J57" s="752">
        <v>82152.5</v>
      </c>
      <c r="K57" s="753">
        <v>51626.5</v>
      </c>
      <c r="L57" s="579">
        <v>0.62842275037278228</v>
      </c>
    </row>
    <row r="58" spans="2:12" ht="37.5">
      <c r="B58" s="561"/>
      <c r="C58" s="562" t="s">
        <v>188</v>
      </c>
      <c r="D58" s="749">
        <v>36234</v>
      </c>
      <c r="E58" s="560">
        <v>20414</v>
      </c>
      <c r="F58" s="556">
        <v>0.56339349781972736</v>
      </c>
      <c r="G58" s="559">
        <v>33812</v>
      </c>
      <c r="H58" s="560">
        <v>18721</v>
      </c>
      <c r="I58" s="556">
        <v>0.55367916715958831</v>
      </c>
      <c r="J58" s="752">
        <v>35023</v>
      </c>
      <c r="K58" s="753">
        <v>19567.5</v>
      </c>
      <c r="L58" s="579">
        <v>0.5587042800445422</v>
      </c>
    </row>
    <row r="59" spans="2:12" ht="19.5" thickBot="1">
      <c r="B59" s="563"/>
      <c r="C59" s="564" t="s">
        <v>189</v>
      </c>
      <c r="D59" s="750">
        <v>24411</v>
      </c>
      <c r="E59" s="566">
        <v>15809</v>
      </c>
      <c r="F59" s="567">
        <v>0.64761787718651431</v>
      </c>
      <c r="G59" s="565">
        <v>23137</v>
      </c>
      <c r="H59" s="566">
        <v>14781</v>
      </c>
      <c r="I59" s="567">
        <v>0.63884686865194273</v>
      </c>
      <c r="J59" s="754">
        <v>23774</v>
      </c>
      <c r="K59" s="755">
        <v>15295</v>
      </c>
      <c r="L59" s="580">
        <v>0.64334987801800281</v>
      </c>
    </row>
    <row r="60" spans="2:12">
      <c r="B60" s="811"/>
      <c r="C60" s="811"/>
      <c r="D60" s="808"/>
      <c r="E60" s="808"/>
      <c r="F60" s="809"/>
      <c r="J60" s="810"/>
      <c r="K60" s="810"/>
      <c r="L60" s="809"/>
    </row>
    <row r="61" spans="2:12">
      <c r="B61" s="551"/>
      <c r="C61" s="551"/>
      <c r="D61" s="551"/>
    </row>
    <row r="63" spans="2:12">
      <c r="C63" s="578" t="s">
        <v>193</v>
      </c>
    </row>
  </sheetData>
  <mergeCells count="33"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B28:C28"/>
    <mergeCell ref="B24:C24"/>
    <mergeCell ref="B52:C52"/>
    <mergeCell ref="B53:C53"/>
    <mergeCell ref="B56:C56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62"/>
  <sheetViews>
    <sheetView defaultGridColor="0" topLeftCell="A115" colorId="8" zoomScale="90" zoomScaleNormal="90" workbookViewId="0">
      <selection activeCell="S152" sqref="S152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 customHeight="1">
      <c r="B1" s="1108" t="s">
        <v>255</v>
      </c>
      <c r="C1" s="1108"/>
      <c r="D1" s="1108"/>
      <c r="E1" s="1108"/>
      <c r="F1" s="1108"/>
      <c r="G1" s="1108"/>
      <c r="M1" s="159"/>
    </row>
    <row r="2" spans="1:18">
      <c r="A2" s="13"/>
      <c r="B2" s="1109"/>
      <c r="C2" s="1109"/>
      <c r="D2" s="1109"/>
      <c r="E2" s="1109"/>
      <c r="F2" s="1109"/>
      <c r="G2" s="1109"/>
      <c r="H2" s="969"/>
      <c r="I2" s="969"/>
      <c r="J2" s="969"/>
      <c r="K2" s="969"/>
      <c r="L2" s="969"/>
      <c r="M2" s="974"/>
      <c r="N2" s="969"/>
      <c r="O2" s="969"/>
      <c r="P2" s="969"/>
      <c r="Q2" s="969"/>
    </row>
    <row r="3" spans="1:18" s="162" customFormat="1" ht="33.75" customHeight="1">
      <c r="A3" s="975"/>
      <c r="B3" s="61"/>
      <c r="C3" s="1113" t="s">
        <v>0</v>
      </c>
      <c r="D3" s="1111"/>
      <c r="E3" s="1112"/>
      <c r="F3" s="1110" t="s">
        <v>1</v>
      </c>
      <c r="G3" s="1112"/>
      <c r="H3" s="1110" t="s">
        <v>2</v>
      </c>
      <c r="I3" s="1111"/>
      <c r="J3" s="1112"/>
      <c r="K3" s="1110" t="s">
        <v>1</v>
      </c>
      <c r="L3" s="1111"/>
      <c r="M3" s="1110" t="s">
        <v>3</v>
      </c>
      <c r="N3" s="1111"/>
      <c r="O3" s="1112"/>
      <c r="P3" s="1110" t="s">
        <v>1</v>
      </c>
      <c r="Q3" s="1112"/>
    </row>
    <row r="4" spans="1:18" s="162" customFormat="1" ht="45">
      <c r="A4" s="975"/>
      <c r="B4" s="973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6"/>
      <c r="B5" s="301">
        <v>39052</v>
      </c>
      <c r="C5" s="584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6"/>
      <c r="B6" s="65">
        <v>39083</v>
      </c>
      <c r="C6" s="585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6"/>
      <c r="B7" s="65">
        <v>39114</v>
      </c>
      <c r="C7" s="585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6"/>
      <c r="B8" s="65">
        <v>39142</v>
      </c>
      <c r="C8" s="585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6"/>
      <c r="B9" s="65">
        <v>39173</v>
      </c>
      <c r="C9" s="585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6"/>
      <c r="B10" s="65">
        <v>39203</v>
      </c>
      <c r="C10" s="585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6"/>
      <c r="B11" s="400">
        <v>39234</v>
      </c>
      <c r="C11" s="586">
        <v>1895063</v>
      </c>
      <c r="D11" s="401">
        <v>67034</v>
      </c>
      <c r="E11" s="402">
        <v>1828029</v>
      </c>
      <c r="F11" s="403">
        <v>3.5372966492406852</v>
      </c>
      <c r="G11" s="404"/>
      <c r="H11" s="401">
        <v>52819</v>
      </c>
      <c r="I11" s="401">
        <v>26235</v>
      </c>
      <c r="J11" s="401">
        <v>26584</v>
      </c>
      <c r="K11" s="405">
        <v>49.669626460175316</v>
      </c>
      <c r="L11" s="404"/>
      <c r="M11" s="402">
        <v>1947882</v>
      </c>
      <c r="N11" s="402">
        <v>93269</v>
      </c>
      <c r="O11" s="402">
        <v>1854613</v>
      </c>
      <c r="P11" s="406">
        <v>4.788226391537064</v>
      </c>
      <c r="Q11" s="404"/>
    </row>
    <row r="12" spans="1:18" s="19" customFormat="1" ht="15">
      <c r="A12" s="976"/>
      <c r="B12" s="65">
        <v>39264</v>
      </c>
      <c r="C12" s="585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6"/>
      <c r="B13" s="65">
        <v>39295</v>
      </c>
      <c r="C13" s="587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6"/>
      <c r="B14" s="65">
        <v>39326</v>
      </c>
      <c r="C14" s="587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6"/>
      <c r="B15" s="65">
        <v>39356</v>
      </c>
      <c r="C15" s="587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6"/>
      <c r="B16" s="65">
        <v>39387</v>
      </c>
      <c r="C16" s="587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6"/>
      <c r="B17" s="63">
        <v>39417</v>
      </c>
      <c r="C17" s="588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6"/>
      <c r="B18" s="65">
        <v>39448</v>
      </c>
      <c r="C18" s="585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6"/>
      <c r="B19" s="65">
        <v>39479</v>
      </c>
      <c r="C19" s="585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6"/>
      <c r="B20" s="65">
        <v>39508</v>
      </c>
      <c r="C20" s="585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6"/>
      <c r="B21" s="65">
        <v>39539</v>
      </c>
      <c r="C21" s="585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6"/>
      <c r="B22" s="65">
        <v>39569</v>
      </c>
      <c r="C22" s="585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6"/>
      <c r="B23" s="400">
        <v>39600</v>
      </c>
      <c r="C23" s="586">
        <v>1455321</v>
      </c>
      <c r="D23" s="401">
        <v>65563</v>
      </c>
      <c r="E23" s="402">
        <v>1389758</v>
      </c>
      <c r="F23" s="403">
        <v>4.5050542114076553</v>
      </c>
      <c r="G23" s="404"/>
      <c r="H23" s="401">
        <v>46601</v>
      </c>
      <c r="I23" s="401">
        <v>25302</v>
      </c>
      <c r="J23" s="401">
        <v>21299</v>
      </c>
      <c r="K23" s="405">
        <v>54.294972210896766</v>
      </c>
      <c r="L23" s="404"/>
      <c r="M23" s="402">
        <v>1501922</v>
      </c>
      <c r="N23" s="402">
        <v>90865</v>
      </c>
      <c r="O23" s="402">
        <v>1411057</v>
      </c>
      <c r="P23" s="406">
        <v>6.0499147092858347</v>
      </c>
      <c r="Q23" s="404"/>
    </row>
    <row r="24" spans="1:18" s="19" customFormat="1" ht="15">
      <c r="A24" s="976"/>
      <c r="B24" s="65">
        <v>39630</v>
      </c>
      <c r="C24" s="587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6"/>
      <c r="B25" s="65">
        <v>39661</v>
      </c>
      <c r="C25" s="587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6"/>
      <c r="B26" s="65">
        <v>39692</v>
      </c>
      <c r="C26" s="587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6"/>
      <c r="B27" s="65">
        <v>39722</v>
      </c>
      <c r="C27" s="587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6"/>
      <c r="B28" s="65">
        <v>39753</v>
      </c>
      <c r="C28" s="587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6"/>
      <c r="B29" s="63">
        <v>39783</v>
      </c>
      <c r="C29" s="588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6"/>
      <c r="B30" s="65">
        <v>39814</v>
      </c>
      <c r="C30" s="587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6"/>
      <c r="B31" s="65">
        <v>39845</v>
      </c>
      <c r="C31" s="587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6"/>
      <c r="B32" s="65">
        <v>39873</v>
      </c>
      <c r="C32" s="587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6"/>
      <c r="B33" s="65">
        <v>39904</v>
      </c>
      <c r="C33" s="587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6"/>
      <c r="B34" s="65">
        <v>39934</v>
      </c>
      <c r="C34" s="587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6"/>
      <c r="B35" s="400">
        <v>39965</v>
      </c>
      <c r="C35" s="586">
        <v>1658650</v>
      </c>
      <c r="D35" s="401">
        <v>82766</v>
      </c>
      <c r="E35" s="402">
        <v>1575884</v>
      </c>
      <c r="F35" s="403">
        <v>4.9899617158532541</v>
      </c>
      <c r="G35" s="404"/>
      <c r="H35" s="401">
        <v>47144</v>
      </c>
      <c r="I35" s="401">
        <v>25009</v>
      </c>
      <c r="J35" s="401">
        <v>22135</v>
      </c>
      <c r="K35" s="405">
        <v>53.048107924656371</v>
      </c>
      <c r="L35" s="404"/>
      <c r="M35" s="402">
        <v>1705794</v>
      </c>
      <c r="N35" s="402">
        <v>107775</v>
      </c>
      <c r="O35" s="402">
        <v>1598019</v>
      </c>
      <c r="P35" s="406">
        <v>6.3181720653255908</v>
      </c>
      <c r="Q35" s="404"/>
    </row>
    <row r="36" spans="1:17" s="19" customFormat="1" ht="15">
      <c r="A36" s="976"/>
      <c r="B36" s="65">
        <v>39995</v>
      </c>
      <c r="C36" s="587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6"/>
      <c r="B37" s="65">
        <v>40026</v>
      </c>
      <c r="C37" s="587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6"/>
      <c r="B38" s="65">
        <v>40057</v>
      </c>
      <c r="C38" s="587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6"/>
      <c r="B39" s="65">
        <v>40087</v>
      </c>
      <c r="C39" s="587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6"/>
      <c r="B40" s="65">
        <v>40118</v>
      </c>
      <c r="C40" s="587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6"/>
      <c r="B41" s="63">
        <v>40148</v>
      </c>
      <c r="C41" s="588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6"/>
      <c r="B42" s="65">
        <v>40179</v>
      </c>
      <c r="C42" s="587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6"/>
      <c r="B43" s="65">
        <v>40210</v>
      </c>
      <c r="C43" s="587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6"/>
      <c r="B44" s="65">
        <v>40238</v>
      </c>
      <c r="C44" s="587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6"/>
      <c r="B45" s="65">
        <v>40269</v>
      </c>
      <c r="C45" s="587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6"/>
      <c r="B46" s="65">
        <v>40299</v>
      </c>
      <c r="C46" s="587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6"/>
      <c r="B47" s="400">
        <v>40330</v>
      </c>
      <c r="C47" s="586">
        <v>1843921</v>
      </c>
      <c r="D47" s="401">
        <v>95171</v>
      </c>
      <c r="E47" s="402">
        <v>1748750</v>
      </c>
      <c r="F47" s="403">
        <v>5.1613382568992918</v>
      </c>
      <c r="G47" s="404"/>
      <c r="H47" s="401">
        <v>47534</v>
      </c>
      <c r="I47" s="401">
        <v>24932</v>
      </c>
      <c r="J47" s="401">
        <v>22602</v>
      </c>
      <c r="K47" s="405">
        <v>52.4508772667985</v>
      </c>
      <c r="L47" s="404"/>
      <c r="M47" s="402">
        <v>1891455</v>
      </c>
      <c r="N47" s="402">
        <v>120103</v>
      </c>
      <c r="O47" s="402">
        <v>1771352</v>
      </c>
      <c r="P47" s="406">
        <v>6.3497677713717744</v>
      </c>
      <c r="Q47" s="404"/>
    </row>
    <row r="48" spans="1:17" s="19" customFormat="1" ht="15">
      <c r="A48" s="976"/>
      <c r="B48" s="65">
        <v>40360</v>
      </c>
      <c r="C48" s="587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6"/>
      <c r="B49" s="65">
        <v>40391</v>
      </c>
      <c r="C49" s="587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77"/>
      <c r="B50" s="72">
        <v>40422</v>
      </c>
      <c r="C50" s="514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77"/>
      <c r="B51" s="72">
        <v>40452</v>
      </c>
      <c r="C51" s="514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77"/>
      <c r="B52" s="72">
        <v>40483</v>
      </c>
      <c r="C52" s="514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6"/>
      <c r="B53" s="63">
        <v>40513</v>
      </c>
      <c r="C53" s="588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6"/>
      <c r="B54" s="65">
        <v>40544</v>
      </c>
      <c r="C54" s="587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6"/>
      <c r="B55" s="65">
        <v>40575</v>
      </c>
      <c r="C55" s="587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6"/>
      <c r="B56" s="65">
        <v>40603</v>
      </c>
      <c r="C56" s="587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6"/>
      <c r="B57" s="65">
        <v>40634</v>
      </c>
      <c r="C57" s="587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6"/>
      <c r="B58" s="65">
        <v>40664</v>
      </c>
      <c r="C58" s="587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6"/>
      <c r="B59" s="400">
        <v>40695</v>
      </c>
      <c r="C59" s="586">
        <v>1883299</v>
      </c>
      <c r="D59" s="401">
        <v>98187</v>
      </c>
      <c r="E59" s="402">
        <v>1785112</v>
      </c>
      <c r="F59" s="403">
        <v>5.2135640702830512</v>
      </c>
      <c r="G59" s="404"/>
      <c r="H59" s="401">
        <v>42925</v>
      </c>
      <c r="I59" s="401">
        <v>21225</v>
      </c>
      <c r="J59" s="401">
        <v>21700</v>
      </c>
      <c r="K59" s="405">
        <v>49.446709376820039</v>
      </c>
      <c r="L59" s="404"/>
      <c r="M59" s="402">
        <v>1926224</v>
      </c>
      <c r="N59" s="402">
        <v>119412</v>
      </c>
      <c r="O59" s="402">
        <v>1806812</v>
      </c>
      <c r="P59" s="406">
        <v>6.1992790038957049</v>
      </c>
      <c r="Q59" s="404"/>
    </row>
    <row r="60" spans="1:17" s="19" customFormat="1" ht="15">
      <c r="A60" s="976"/>
      <c r="B60" s="65">
        <v>40725</v>
      </c>
      <c r="C60" s="587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6"/>
      <c r="B61" s="65">
        <v>40756</v>
      </c>
      <c r="C61" s="587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6"/>
      <c r="B62" s="65">
        <v>40787</v>
      </c>
      <c r="C62" s="587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6"/>
      <c r="B63" s="65">
        <v>40817</v>
      </c>
      <c r="C63" s="587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6"/>
      <c r="B64" s="65">
        <v>40848</v>
      </c>
      <c r="C64" s="587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6"/>
      <c r="B65" s="63">
        <v>40878</v>
      </c>
      <c r="C65" s="588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6"/>
      <c r="B66" s="65">
        <v>40909</v>
      </c>
      <c r="C66" s="587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6"/>
      <c r="B67" s="65">
        <v>40940</v>
      </c>
      <c r="C67" s="587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6"/>
      <c r="B68" s="65">
        <v>40969</v>
      </c>
      <c r="C68" s="587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6"/>
      <c r="B69" s="65">
        <v>41011</v>
      </c>
      <c r="C69" s="587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6"/>
      <c r="B70" s="72">
        <v>41041</v>
      </c>
      <c r="C70" s="514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6"/>
      <c r="B71" s="400">
        <v>41072</v>
      </c>
      <c r="C71" s="586">
        <v>1964445</v>
      </c>
      <c r="D71" s="401">
        <v>106631</v>
      </c>
      <c r="E71" s="402">
        <v>1857814</v>
      </c>
      <c r="F71" s="403">
        <v>5.4280471074527412</v>
      </c>
      <c r="G71" s="404"/>
      <c r="H71" s="401">
        <v>40064</v>
      </c>
      <c r="I71" s="401">
        <v>19985</v>
      </c>
      <c r="J71" s="401">
        <v>20079</v>
      </c>
      <c r="K71" s="405">
        <v>49.88268769968051</v>
      </c>
      <c r="L71" s="404"/>
      <c r="M71" s="402">
        <v>2004509</v>
      </c>
      <c r="N71" s="402">
        <v>126616</v>
      </c>
      <c r="O71" s="402">
        <v>1877893</v>
      </c>
      <c r="P71" s="406">
        <v>6.3165593170197791</v>
      </c>
      <c r="Q71" s="404"/>
    </row>
    <row r="72" spans="1:17" s="19" customFormat="1" ht="15">
      <c r="A72" s="976"/>
      <c r="B72" s="72">
        <v>41102</v>
      </c>
      <c r="C72" s="514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6"/>
      <c r="B73" s="72">
        <v>41133</v>
      </c>
      <c r="C73" s="514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6"/>
      <c r="B74" s="72">
        <v>41164</v>
      </c>
      <c r="C74" s="514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6"/>
      <c r="B75" s="72">
        <v>41194</v>
      </c>
      <c r="C75" s="514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6"/>
      <c r="B76" s="72">
        <v>41225</v>
      </c>
      <c r="C76" s="514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1">
        <v>48.313773934527489</v>
      </c>
      <c r="L76" s="176"/>
      <c r="M76" s="174">
        <v>2098617</v>
      </c>
      <c r="N76" s="174">
        <v>128250</v>
      </c>
      <c r="O76" s="174">
        <v>1970367</v>
      </c>
      <c r="P76" s="392">
        <v>6.1111674974518939</v>
      </c>
      <c r="Q76" s="176"/>
    </row>
    <row r="77" spans="1:17" s="19" customFormat="1" ht="15">
      <c r="A77" s="976"/>
      <c r="B77" s="63">
        <v>41255</v>
      </c>
      <c r="C77" s="588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89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89">
        <v>6.0275638408624692</v>
      </c>
      <c r="Q77" s="165">
        <v>6.1553626705678308</v>
      </c>
    </row>
    <row r="78" spans="1:17" s="19" customFormat="1" ht="15">
      <c r="A78" s="976"/>
      <c r="B78" s="72">
        <v>41286</v>
      </c>
      <c r="C78" s="514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1">
        <v>48.51819673713679</v>
      </c>
      <c r="L78" s="176"/>
      <c r="M78" s="174">
        <v>2337180</v>
      </c>
      <c r="N78" s="174">
        <v>136516</v>
      </c>
      <c r="O78" s="174">
        <v>2200664</v>
      </c>
      <c r="P78" s="392">
        <v>5.8410563157309232</v>
      </c>
      <c r="Q78" s="176"/>
    </row>
    <row r="79" spans="1:17" s="19" customFormat="1" ht="15">
      <c r="A79" s="976"/>
      <c r="B79" s="72">
        <v>41317</v>
      </c>
      <c r="C79" s="514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1">
        <v>48.690713810474293</v>
      </c>
      <c r="L79" s="176"/>
      <c r="M79" s="174">
        <v>2378770</v>
      </c>
      <c r="N79" s="174">
        <v>137833</v>
      </c>
      <c r="O79" s="174">
        <v>2240937</v>
      </c>
      <c r="P79" s="392">
        <v>5.7942970526784849</v>
      </c>
      <c r="Q79" s="176"/>
    </row>
    <row r="80" spans="1:17" s="396" customFormat="1" ht="15">
      <c r="A80" s="978"/>
      <c r="B80" s="72">
        <v>41345</v>
      </c>
      <c r="C80" s="514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1">
        <v>49.134066348921714</v>
      </c>
      <c r="L80" s="176"/>
      <c r="M80" s="174">
        <v>2356835</v>
      </c>
      <c r="N80" s="174">
        <v>137126</v>
      </c>
      <c r="O80" s="174">
        <v>2219709</v>
      </c>
      <c r="P80" s="392">
        <v>5.818226562317685</v>
      </c>
      <c r="Q80" s="395"/>
    </row>
    <row r="81" spans="1:17" s="60" customFormat="1" ht="15">
      <c r="A81" s="979"/>
      <c r="B81" s="72">
        <v>41376</v>
      </c>
      <c r="C81" s="514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1">
        <v>49.131177062138967</v>
      </c>
      <c r="L81" s="176"/>
      <c r="M81" s="174">
        <v>2298469</v>
      </c>
      <c r="N81" s="174">
        <v>135232</v>
      </c>
      <c r="O81" s="174">
        <v>2163237</v>
      </c>
      <c r="P81" s="392">
        <v>5.8835685841314369</v>
      </c>
      <c r="Q81" s="176"/>
    </row>
    <row r="82" spans="1:17" s="60" customFormat="1" ht="15">
      <c r="A82" s="979"/>
      <c r="B82" s="72">
        <v>41406</v>
      </c>
      <c r="C82" s="514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1">
        <v>48.966187698582061</v>
      </c>
      <c r="L82" s="176"/>
      <c r="M82" s="174">
        <v>2218511</v>
      </c>
      <c r="N82" s="174">
        <v>132186</v>
      </c>
      <c r="O82" s="174">
        <v>2086325</v>
      </c>
      <c r="P82" s="392">
        <v>5.9583206934741364</v>
      </c>
      <c r="Q82" s="176"/>
    </row>
    <row r="83" spans="1:17" s="19" customFormat="1" ht="15">
      <c r="A83" s="976"/>
      <c r="B83" s="400">
        <v>41437</v>
      </c>
      <c r="C83" s="586">
        <v>2109173</v>
      </c>
      <c r="D83" s="402">
        <v>109490</v>
      </c>
      <c r="E83" s="402">
        <v>1999683</v>
      </c>
      <c r="F83" s="403">
        <v>5.1911341554248986</v>
      </c>
      <c r="G83" s="404"/>
      <c r="H83" s="401">
        <v>41652</v>
      </c>
      <c r="I83" s="401">
        <v>20204</v>
      </c>
      <c r="J83" s="401">
        <v>21448</v>
      </c>
      <c r="K83" s="405">
        <v>48.506674349370975</v>
      </c>
      <c r="L83" s="404"/>
      <c r="M83" s="402">
        <v>2150825</v>
      </c>
      <c r="N83" s="402">
        <v>129694</v>
      </c>
      <c r="O83" s="402">
        <v>2021131</v>
      </c>
      <c r="P83" s="406">
        <v>6.0299652458940169</v>
      </c>
      <c r="Q83" s="404"/>
    </row>
    <row r="84" spans="1:17" s="19" customFormat="1" ht="15">
      <c r="A84" s="976"/>
      <c r="B84" s="72">
        <v>41467</v>
      </c>
      <c r="C84" s="514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6"/>
      <c r="B85" s="72">
        <v>41498</v>
      </c>
      <c r="C85" s="514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6"/>
      <c r="B86" s="72">
        <v>41529</v>
      </c>
      <c r="C86" s="514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6"/>
      <c r="B87" s="72">
        <v>41559</v>
      </c>
      <c r="C87" s="514">
        <v>2075163</v>
      </c>
      <c r="D87" s="71">
        <v>111392</v>
      </c>
      <c r="E87" s="174">
        <v>1963771</v>
      </c>
      <c r="F87" s="175">
        <v>5.3678674879997379</v>
      </c>
      <c r="G87" s="390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6"/>
      <c r="B88" s="72">
        <v>41590</v>
      </c>
      <c r="C88" s="514">
        <v>2116032</v>
      </c>
      <c r="D88" s="71">
        <v>113754</v>
      </c>
      <c r="E88" s="174">
        <v>2002278</v>
      </c>
      <c r="F88" s="175">
        <v>5.3758166228109969</v>
      </c>
      <c r="G88" s="390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6"/>
      <c r="B89" s="63">
        <v>41620</v>
      </c>
      <c r="C89" s="588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89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89">
        <v>6.1690700311647726</v>
      </c>
      <c r="Q89" s="165">
        <v>6.0059241122573406</v>
      </c>
    </row>
    <row r="90" spans="1:17" s="19" customFormat="1" ht="15">
      <c r="A90" s="976"/>
      <c r="B90" s="72">
        <v>41651</v>
      </c>
      <c r="C90" s="514">
        <v>2260662</v>
      </c>
      <c r="D90" s="71">
        <v>120551</v>
      </c>
      <c r="E90" s="174">
        <v>2140111</v>
      </c>
      <c r="F90" s="175">
        <v>5.3325530309263396</v>
      </c>
      <c r="G90" s="390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6"/>
      <c r="B91" s="72">
        <v>41682</v>
      </c>
      <c r="C91" s="514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1">
        <v>47.057721139430285</v>
      </c>
      <c r="L91" s="176"/>
      <c r="M91" s="174">
        <v>2298597</v>
      </c>
      <c r="N91" s="174">
        <v>140199</v>
      </c>
      <c r="O91" s="174">
        <v>2158398</v>
      </c>
      <c r="P91" s="392">
        <v>6.0993292865169488</v>
      </c>
      <c r="Q91" s="176"/>
    </row>
    <row r="92" spans="1:17" s="19" customFormat="1" ht="15">
      <c r="A92" s="976"/>
      <c r="B92" s="72">
        <v>41710</v>
      </c>
      <c r="C92" s="514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1">
        <v>48.050732437871488</v>
      </c>
      <c r="L92" s="176"/>
      <c r="M92" s="174">
        <v>2224939</v>
      </c>
      <c r="N92" s="174">
        <v>138569</v>
      </c>
      <c r="O92" s="174">
        <v>2086370</v>
      </c>
      <c r="P92" s="392">
        <v>6.227990969640067</v>
      </c>
      <c r="Q92" s="176"/>
    </row>
    <row r="93" spans="1:17" s="60" customFormat="1" ht="15">
      <c r="A93" s="979"/>
      <c r="B93" s="72">
        <v>41741</v>
      </c>
      <c r="C93" s="514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1">
        <v>48.624288425047439</v>
      </c>
      <c r="L93" s="176"/>
      <c r="M93" s="174">
        <v>2121209</v>
      </c>
      <c r="N93" s="174">
        <v>135175</v>
      </c>
      <c r="O93" s="174">
        <v>1986034</v>
      </c>
      <c r="P93" s="392">
        <v>6.3725450910306334</v>
      </c>
      <c r="Q93" s="176"/>
    </row>
    <row r="94" spans="1:17" s="60" customFormat="1" ht="15">
      <c r="A94" s="979"/>
      <c r="B94" s="72">
        <v>41771</v>
      </c>
      <c r="C94" s="514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1">
        <v>48.448115743682486</v>
      </c>
      <c r="L94" s="176"/>
      <c r="M94" s="174">
        <v>2027628</v>
      </c>
      <c r="N94" s="174">
        <v>130945</v>
      </c>
      <c r="O94" s="174">
        <v>1896683</v>
      </c>
      <c r="P94" s="391">
        <v>6.4580386540331851</v>
      </c>
      <c r="Q94" s="176"/>
    </row>
    <row r="95" spans="1:17" s="19" customFormat="1" ht="15">
      <c r="A95" s="976"/>
      <c r="B95" s="400">
        <v>41802</v>
      </c>
      <c r="C95" s="586">
        <v>1912541</v>
      </c>
      <c r="D95" s="402">
        <v>108475</v>
      </c>
      <c r="E95" s="402">
        <v>1804066</v>
      </c>
      <c r="F95" s="403">
        <v>5.6717738338681363</v>
      </c>
      <c r="G95" s="404"/>
      <c r="H95" s="401">
        <v>39454</v>
      </c>
      <c r="I95" s="401">
        <v>19100</v>
      </c>
      <c r="J95" s="401">
        <v>20354</v>
      </c>
      <c r="K95" s="405">
        <v>48.410807522684642</v>
      </c>
      <c r="L95" s="404"/>
      <c r="M95" s="402">
        <v>1951995</v>
      </c>
      <c r="N95" s="402">
        <v>127575</v>
      </c>
      <c r="O95" s="402">
        <v>1824420</v>
      </c>
      <c r="P95" s="406">
        <v>6.5356212490298384</v>
      </c>
      <c r="Q95" s="404"/>
    </row>
    <row r="96" spans="1:17" s="122" customFormat="1" ht="15">
      <c r="A96" s="977"/>
      <c r="B96" s="72">
        <v>41832</v>
      </c>
      <c r="C96" s="514">
        <v>1878520</v>
      </c>
      <c r="D96" s="174">
        <v>107169</v>
      </c>
      <c r="E96" s="174">
        <v>1771351</v>
      </c>
      <c r="F96" s="175">
        <v>5.704969869897579</v>
      </c>
      <c r="G96" s="495"/>
      <c r="H96" s="174">
        <v>38544</v>
      </c>
      <c r="I96" s="174">
        <v>18555</v>
      </c>
      <c r="J96" s="71">
        <v>19989</v>
      </c>
      <c r="K96" s="391">
        <v>48.139788293897887</v>
      </c>
      <c r="L96" s="176"/>
      <c r="M96" s="174">
        <v>1917064</v>
      </c>
      <c r="N96" s="174">
        <v>125724</v>
      </c>
      <c r="O96" s="174">
        <v>1791340</v>
      </c>
      <c r="P96" s="392">
        <v>6.5581535097419801</v>
      </c>
      <c r="Q96" s="176"/>
    </row>
    <row r="97" spans="1:17" s="122" customFormat="1" ht="15">
      <c r="A97" s="977"/>
      <c r="B97" s="72">
        <v>41863</v>
      </c>
      <c r="C97" s="514">
        <v>1853174</v>
      </c>
      <c r="D97" s="174">
        <v>106672</v>
      </c>
      <c r="E97" s="491">
        <v>1746502</v>
      </c>
      <c r="F97" s="515">
        <v>5.756178318927418</v>
      </c>
      <c r="G97" s="495"/>
      <c r="H97" s="174">
        <v>37867</v>
      </c>
      <c r="I97" s="174">
        <v>18209</v>
      </c>
      <c r="J97" s="492">
        <v>19658</v>
      </c>
      <c r="K97" s="493">
        <v>48.086724588692</v>
      </c>
      <c r="L97" s="176"/>
      <c r="M97" s="491">
        <v>1891041</v>
      </c>
      <c r="N97" s="491">
        <v>124881</v>
      </c>
      <c r="O97" s="491">
        <v>1766160</v>
      </c>
      <c r="P97" s="494">
        <v>6.6038229736954408</v>
      </c>
      <c r="Q97" s="176"/>
    </row>
    <row r="98" spans="1:17" s="19" customFormat="1" ht="15">
      <c r="A98" s="976"/>
      <c r="B98" s="72">
        <v>41894</v>
      </c>
      <c r="C98" s="514">
        <v>1821948</v>
      </c>
      <c r="D98" s="174">
        <v>106364</v>
      </c>
      <c r="E98" s="491">
        <v>1715584</v>
      </c>
      <c r="F98" s="515">
        <v>5.8379273173548309</v>
      </c>
      <c r="G98" s="60"/>
      <c r="H98" s="174">
        <v>37558</v>
      </c>
      <c r="I98" s="174">
        <v>17889</v>
      </c>
      <c r="J98" s="492">
        <v>19669</v>
      </c>
      <c r="K98" s="493">
        <v>47.630331753554501</v>
      </c>
      <c r="L98" s="60"/>
      <c r="M98" s="67">
        <v>1859506</v>
      </c>
      <c r="N98" s="67">
        <v>124253</v>
      </c>
      <c r="O98" s="390">
        <v>1735253</v>
      </c>
      <c r="P98" s="493">
        <v>6.6820435104807414</v>
      </c>
      <c r="Q98" s="168"/>
    </row>
    <row r="99" spans="1:17" s="19" customFormat="1" ht="15">
      <c r="A99" s="976"/>
      <c r="B99" s="72">
        <v>41924</v>
      </c>
      <c r="C99" s="514">
        <v>1784814</v>
      </c>
      <c r="D99" s="174">
        <v>105821</v>
      </c>
      <c r="E99" s="491">
        <v>1678993</v>
      </c>
      <c r="F99" s="515">
        <v>5.9289651470685465</v>
      </c>
      <c r="G99" s="60" t="s">
        <v>201</v>
      </c>
      <c r="H99" s="174">
        <v>37137</v>
      </c>
      <c r="I99" s="174">
        <v>17536</v>
      </c>
      <c r="J99" s="492">
        <v>19601</v>
      </c>
      <c r="K99" s="515">
        <v>47.21975388426636</v>
      </c>
      <c r="L99" s="60"/>
      <c r="M99" s="67">
        <v>1821951</v>
      </c>
      <c r="N99" s="67">
        <v>123357</v>
      </c>
      <c r="O99" s="67">
        <v>1698594</v>
      </c>
      <c r="P99" s="515">
        <v>6.7705992093091414</v>
      </c>
      <c r="Q99" s="168"/>
    </row>
    <row r="100" spans="1:17" s="19" customFormat="1" ht="15">
      <c r="A100" s="976"/>
      <c r="B100" s="72">
        <v>41955</v>
      </c>
      <c r="C100" s="514">
        <v>1799525</v>
      </c>
      <c r="D100" s="174">
        <v>107064</v>
      </c>
      <c r="E100" s="491">
        <v>1692461</v>
      </c>
      <c r="F100" s="515">
        <v>5.9495700254233759</v>
      </c>
      <c r="G100" s="60"/>
      <c r="H100" s="174">
        <v>37395</v>
      </c>
      <c r="I100" s="174">
        <v>17614</v>
      </c>
      <c r="J100" s="492">
        <v>19781</v>
      </c>
      <c r="K100" s="515">
        <v>47.102553817355265</v>
      </c>
      <c r="L100" s="60"/>
      <c r="M100" s="67">
        <v>1836920</v>
      </c>
      <c r="N100" s="67">
        <v>124678</v>
      </c>
      <c r="O100" s="67">
        <v>1712242</v>
      </c>
      <c r="P100" s="515">
        <v>6.7873396772858916</v>
      </c>
      <c r="Q100" s="168"/>
    </row>
    <row r="101" spans="1:17" s="19" customFormat="1" ht="15">
      <c r="A101" s="976"/>
      <c r="B101" s="63">
        <v>41985</v>
      </c>
      <c r="C101" s="588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89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89">
        <v>6.7813082586620164</v>
      </c>
      <c r="Q101" s="165">
        <v>6.476134089867343</v>
      </c>
    </row>
    <row r="102" spans="1:17" s="19" customFormat="1" ht="15">
      <c r="A102" s="976"/>
      <c r="B102" s="72">
        <v>42005</v>
      </c>
      <c r="C102" s="514">
        <v>1918599</v>
      </c>
      <c r="D102" s="174">
        <v>112779</v>
      </c>
      <c r="E102" s="491">
        <v>1805820</v>
      </c>
      <c r="F102" s="515">
        <v>5.8781954957758238</v>
      </c>
      <c r="G102" s="60"/>
      <c r="H102" s="174">
        <v>38044</v>
      </c>
      <c r="I102" s="174">
        <v>17656</v>
      </c>
      <c r="J102" s="492">
        <v>20388</v>
      </c>
      <c r="K102" s="515">
        <v>46.409420670802234</v>
      </c>
      <c r="L102" s="60"/>
      <c r="M102" s="67">
        <v>1956643</v>
      </c>
      <c r="N102" s="67">
        <v>130435</v>
      </c>
      <c r="O102" s="67">
        <v>1826208</v>
      </c>
      <c r="P102" s="515">
        <v>6.6662646175107056</v>
      </c>
      <c r="Q102" s="168"/>
    </row>
    <row r="103" spans="1:17" s="19" customFormat="1" ht="15">
      <c r="A103" s="976"/>
      <c r="B103" s="72">
        <v>42036</v>
      </c>
      <c r="C103" s="514">
        <v>1918727</v>
      </c>
      <c r="D103" s="174">
        <v>111970</v>
      </c>
      <c r="E103" s="491">
        <v>1806757</v>
      </c>
      <c r="F103" s="515">
        <v>5.8356399842187034</v>
      </c>
      <c r="G103" s="60"/>
      <c r="H103" s="174">
        <v>38492</v>
      </c>
      <c r="I103" s="174">
        <v>17988</v>
      </c>
      <c r="J103" s="492">
        <v>20504</v>
      </c>
      <c r="K103" s="515">
        <v>46.731788423568531</v>
      </c>
      <c r="L103" s="60"/>
      <c r="M103" s="67">
        <v>1957219</v>
      </c>
      <c r="N103" s="67">
        <v>129958</v>
      </c>
      <c r="O103" s="67">
        <v>1827261</v>
      </c>
      <c r="P103" s="515">
        <v>6.6399314537616894</v>
      </c>
      <c r="Q103" s="168"/>
    </row>
    <row r="104" spans="1:17" s="19" customFormat="1" ht="15">
      <c r="A104" s="976"/>
      <c r="B104" s="72">
        <v>42064</v>
      </c>
      <c r="C104" s="514">
        <v>1860644</v>
      </c>
      <c r="D104" s="174">
        <v>110019</v>
      </c>
      <c r="E104" s="491">
        <v>1750625</v>
      </c>
      <c r="F104" s="515">
        <v>5.912952719596011</v>
      </c>
      <c r="G104" s="60"/>
      <c r="H104" s="174">
        <v>38110</v>
      </c>
      <c r="I104" s="174">
        <v>18178</v>
      </c>
      <c r="J104" s="492">
        <v>19932</v>
      </c>
      <c r="K104" s="515">
        <v>47.698766727892945</v>
      </c>
      <c r="L104" s="60"/>
      <c r="M104" s="67">
        <v>1898754</v>
      </c>
      <c r="N104" s="67">
        <v>128197</v>
      </c>
      <c r="O104" s="67">
        <v>1770557</v>
      </c>
      <c r="P104" s="515">
        <v>6.7516381795640719</v>
      </c>
      <c r="Q104" s="168"/>
    </row>
    <row r="105" spans="1:17" s="19" customFormat="1" ht="15">
      <c r="A105" s="976"/>
      <c r="B105" s="72">
        <v>42095</v>
      </c>
      <c r="C105" s="514">
        <v>1782181</v>
      </c>
      <c r="D105" s="174">
        <v>107104</v>
      </c>
      <c r="E105" s="491">
        <v>1675077</v>
      </c>
      <c r="F105" s="515">
        <v>6.0097150626114857</v>
      </c>
      <c r="G105" s="60"/>
      <c r="H105" s="174">
        <v>37461</v>
      </c>
      <c r="I105" s="174">
        <v>17957</v>
      </c>
      <c r="J105" s="492">
        <v>19504</v>
      </c>
      <c r="K105" s="515">
        <v>47.935185926697102</v>
      </c>
      <c r="L105" s="60"/>
      <c r="M105" s="67">
        <v>1819642</v>
      </c>
      <c r="N105" s="67">
        <v>125061</v>
      </c>
      <c r="O105" s="67">
        <v>1694581</v>
      </c>
      <c r="P105" s="515">
        <v>6.8728354258694848</v>
      </c>
      <c r="Q105" s="168"/>
    </row>
    <row r="106" spans="1:17" s="60" customFormat="1" ht="15">
      <c r="A106" s="979"/>
      <c r="B106" s="72">
        <v>42136</v>
      </c>
      <c r="C106" s="514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6"/>
      <c r="B107" s="592">
        <v>42170</v>
      </c>
      <c r="C107" s="593">
        <v>1622276</v>
      </c>
      <c r="D107" s="594">
        <v>100515</v>
      </c>
      <c r="E107" s="595">
        <v>1521761</v>
      </c>
      <c r="F107" s="596">
        <v>6.2</v>
      </c>
      <c r="G107" s="597"/>
      <c r="H107" s="594">
        <v>35614</v>
      </c>
      <c r="I107" s="594">
        <v>16753</v>
      </c>
      <c r="J107" s="595">
        <v>18861</v>
      </c>
      <c r="K107" s="596">
        <v>47</v>
      </c>
      <c r="L107" s="597"/>
      <c r="M107" s="595">
        <v>1657890</v>
      </c>
      <c r="N107" s="595">
        <v>117268</v>
      </c>
      <c r="O107" s="595">
        <v>1540622</v>
      </c>
      <c r="P107" s="596">
        <v>7.1</v>
      </c>
      <c r="Q107" s="597"/>
    </row>
    <row r="108" spans="1:17" s="19" customFormat="1" ht="15">
      <c r="A108" s="976"/>
      <c r="B108" s="72">
        <v>42186</v>
      </c>
      <c r="C108" s="514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6"/>
      <c r="B109" s="72">
        <v>42217</v>
      </c>
      <c r="C109" s="514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6"/>
      <c r="B110" s="72">
        <v>42248</v>
      </c>
      <c r="C110" s="514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6"/>
      <c r="B111" s="72">
        <v>42278</v>
      </c>
      <c r="C111" s="514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6"/>
      <c r="B112" s="72">
        <v>42309</v>
      </c>
      <c r="C112" s="514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6"/>
      <c r="B113" s="63">
        <v>42339</v>
      </c>
      <c r="C113" s="588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89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89">
        <v>6.9</v>
      </c>
      <c r="Q113" s="165">
        <v>6.9389610340824994</v>
      </c>
    </row>
    <row r="114" spans="1:18" s="19" customFormat="1" ht="15">
      <c r="A114" s="976"/>
      <c r="B114" s="72">
        <v>42370</v>
      </c>
      <c r="C114" s="514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6"/>
      <c r="B115" s="72">
        <v>42401</v>
      </c>
      <c r="C115" s="514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6"/>
      <c r="B116" s="72">
        <v>42430</v>
      </c>
      <c r="C116" s="600">
        <v>1600455</v>
      </c>
      <c r="D116" s="601">
        <v>95710</v>
      </c>
      <c r="E116" s="601">
        <v>1504745</v>
      </c>
      <c r="F116" s="602">
        <v>6</v>
      </c>
      <c r="G116" s="603"/>
      <c r="H116" s="601">
        <v>33887</v>
      </c>
      <c r="I116" s="601">
        <v>15874</v>
      </c>
      <c r="J116" s="601">
        <v>18013</v>
      </c>
      <c r="K116" s="604">
        <v>46.8</v>
      </c>
      <c r="L116" s="603"/>
      <c r="M116" s="601">
        <v>1634342</v>
      </c>
      <c r="N116" s="601">
        <v>111584</v>
      </c>
      <c r="O116" s="601">
        <v>1522758</v>
      </c>
      <c r="P116" s="604">
        <v>6.8</v>
      </c>
      <c r="Q116" s="603"/>
      <c r="R116" s="122"/>
    </row>
    <row r="117" spans="1:18" s="19" customFormat="1" ht="15">
      <c r="A117" s="976"/>
      <c r="B117" s="72">
        <v>42461</v>
      </c>
      <c r="C117" s="601">
        <v>1521814</v>
      </c>
      <c r="D117" s="601">
        <v>92194</v>
      </c>
      <c r="E117" s="601">
        <f t="shared" ref="E117:E122" si="0">C117-D117</f>
        <v>1429620</v>
      </c>
      <c r="F117" s="602">
        <f t="shared" ref="F117:F122" si="1">D117/C117*100</f>
        <v>6.058164795434922</v>
      </c>
      <c r="G117" s="603"/>
      <c r="H117" s="601">
        <v>33532</v>
      </c>
      <c r="I117" s="601">
        <v>15840</v>
      </c>
      <c r="J117" s="601">
        <f t="shared" ref="J117:J122" si="2">H117-I117</f>
        <v>17692</v>
      </c>
      <c r="K117" s="626">
        <f t="shared" ref="K117:K124" si="3">I117/H117*100</f>
        <v>47.238458785637597</v>
      </c>
      <c r="L117" s="603"/>
      <c r="M117" s="601">
        <f>H117+C117</f>
        <v>1555346</v>
      </c>
      <c r="N117" s="601">
        <f>I117+D117</f>
        <v>108034</v>
      </c>
      <c r="O117" s="601">
        <f>J117+E117</f>
        <v>1447312</v>
      </c>
      <c r="P117" s="626">
        <f t="shared" ref="P117:P122" si="4">N117/M117*100</f>
        <v>6.9459785796858062</v>
      </c>
      <c r="Q117" s="603"/>
      <c r="R117" s="122"/>
    </row>
    <row r="118" spans="1:18" ht="15">
      <c r="A118" s="980"/>
      <c r="B118" s="72">
        <v>42491</v>
      </c>
      <c r="C118" s="601">
        <v>1456873</v>
      </c>
      <c r="D118" s="601">
        <v>89204</v>
      </c>
      <c r="E118" s="601">
        <f t="shared" si="0"/>
        <v>1367669</v>
      </c>
      <c r="F118" s="646">
        <f t="shared" si="1"/>
        <v>6.1229770886000363</v>
      </c>
      <c r="G118" s="645"/>
      <c r="H118" s="601">
        <v>32454</v>
      </c>
      <c r="I118" s="601">
        <v>15282</v>
      </c>
      <c r="J118" s="601">
        <f t="shared" si="2"/>
        <v>17172</v>
      </c>
      <c r="K118" s="646">
        <f t="shared" si="3"/>
        <v>47.088186356073216</v>
      </c>
      <c r="L118" s="601"/>
      <c r="M118" s="601">
        <f t="shared" ref="M118:M124" si="5">C118+H118</f>
        <v>1489327</v>
      </c>
      <c r="N118" s="601">
        <f>I118+D118</f>
        <v>104486</v>
      </c>
      <c r="O118" s="601">
        <f t="shared" ref="O118:O124" si="6">M118-N118</f>
        <v>1384841</v>
      </c>
      <c r="P118" s="646">
        <f t="shared" si="4"/>
        <v>7.0156520361210131</v>
      </c>
      <c r="Q118" s="601"/>
      <c r="R118" s="15"/>
    </row>
    <row r="119" spans="1:18" s="544" customFormat="1" ht="15">
      <c r="A119" s="980"/>
      <c r="B119" s="592">
        <v>42522</v>
      </c>
      <c r="C119" s="705">
        <v>1392460</v>
      </c>
      <c r="D119" s="705">
        <v>86088</v>
      </c>
      <c r="E119" s="705">
        <f t="shared" si="0"/>
        <v>1306372</v>
      </c>
      <c r="F119" s="706">
        <f t="shared" si="1"/>
        <v>6.1824397110150375</v>
      </c>
      <c r="G119" s="707"/>
      <c r="H119" s="705">
        <v>31500</v>
      </c>
      <c r="I119" s="705">
        <v>14771</v>
      </c>
      <c r="J119" s="705">
        <f t="shared" si="2"/>
        <v>16729</v>
      </c>
      <c r="K119" s="706">
        <f t="shared" si="3"/>
        <v>46.892063492063492</v>
      </c>
      <c r="L119" s="705"/>
      <c r="M119" s="705">
        <f t="shared" si="5"/>
        <v>1423960</v>
      </c>
      <c r="N119" s="705">
        <f>I119+D119</f>
        <v>100859</v>
      </c>
      <c r="O119" s="705">
        <f t="shared" si="6"/>
        <v>1323101</v>
      </c>
      <c r="P119" s="706">
        <f t="shared" si="4"/>
        <v>7.0829939043231551</v>
      </c>
      <c r="Q119" s="705"/>
      <c r="R119" s="15"/>
    </row>
    <row r="120" spans="1:18" s="544" customFormat="1" ht="15">
      <c r="A120" s="980"/>
      <c r="B120" s="72">
        <v>42552</v>
      </c>
      <c r="C120" s="601">
        <v>1361499</v>
      </c>
      <c r="D120" s="601">
        <v>84354</v>
      </c>
      <c r="E120" s="601">
        <f t="shared" si="0"/>
        <v>1277145</v>
      </c>
      <c r="F120" s="646">
        <f t="shared" si="1"/>
        <v>6.1956710948741058</v>
      </c>
      <c r="G120" s="645"/>
      <c r="H120" s="601">
        <v>30333</v>
      </c>
      <c r="I120" s="601">
        <v>14172</v>
      </c>
      <c r="J120" s="601">
        <f t="shared" si="2"/>
        <v>16161</v>
      </c>
      <c r="K120" s="646">
        <f t="shared" si="3"/>
        <v>46.721392542775199</v>
      </c>
      <c r="L120" s="601"/>
      <c r="M120" s="601">
        <f t="shared" si="5"/>
        <v>1391832</v>
      </c>
      <c r="N120" s="601">
        <f>I120+D120</f>
        <v>98526</v>
      </c>
      <c r="O120" s="601">
        <f t="shared" si="6"/>
        <v>1293306</v>
      </c>
      <c r="P120" s="646">
        <f t="shared" si="4"/>
        <v>7.0788715879502693</v>
      </c>
      <c r="Q120" s="601"/>
      <c r="R120" s="15"/>
    </row>
    <row r="121" spans="1:18" ht="15">
      <c r="A121" s="980"/>
      <c r="B121" s="72">
        <v>42583</v>
      </c>
      <c r="C121" s="601">
        <v>1346868</v>
      </c>
      <c r="D121" s="601">
        <v>83157</v>
      </c>
      <c r="E121" s="601">
        <f t="shared" si="0"/>
        <v>1263711</v>
      </c>
      <c r="F121" s="646">
        <f t="shared" si="1"/>
        <v>6.1741016937071782</v>
      </c>
      <c r="G121" s="589"/>
      <c r="H121" s="601">
        <v>30333</v>
      </c>
      <c r="I121" s="601">
        <v>13875</v>
      </c>
      <c r="J121" s="601">
        <f t="shared" si="2"/>
        <v>16458</v>
      </c>
      <c r="K121" s="646">
        <f t="shared" si="3"/>
        <v>45.742260903965978</v>
      </c>
      <c r="L121" s="682"/>
      <c r="M121" s="683">
        <f t="shared" si="5"/>
        <v>1377201</v>
      </c>
      <c r="N121" s="683">
        <f>I121+D121</f>
        <v>97032</v>
      </c>
      <c r="O121" s="601">
        <f t="shared" si="6"/>
        <v>1280169</v>
      </c>
      <c r="P121" s="646">
        <f t="shared" si="4"/>
        <v>7.0455946517610721</v>
      </c>
      <c r="Q121" s="684"/>
      <c r="R121" s="15"/>
    </row>
    <row r="122" spans="1:18" ht="15">
      <c r="A122" s="980"/>
      <c r="B122" s="72">
        <v>42614</v>
      </c>
      <c r="C122" s="601">
        <v>1324114</v>
      </c>
      <c r="D122" s="601">
        <v>81947</v>
      </c>
      <c r="E122" s="601">
        <f t="shared" si="0"/>
        <v>1242167</v>
      </c>
      <c r="F122" s="646">
        <f t="shared" si="1"/>
        <v>6.1888175791510394</v>
      </c>
      <c r="G122" s="589"/>
      <c r="H122" s="601">
        <v>29961</v>
      </c>
      <c r="I122" s="601">
        <v>13765</v>
      </c>
      <c r="J122" s="601">
        <f t="shared" si="2"/>
        <v>16196</v>
      </c>
      <c r="K122" s="646">
        <f t="shared" si="3"/>
        <v>45.943059310436901</v>
      </c>
      <c r="L122" s="682"/>
      <c r="M122" s="683">
        <f t="shared" si="5"/>
        <v>1354075</v>
      </c>
      <c r="N122" s="683">
        <f>I122+D122</f>
        <v>95712</v>
      </c>
      <c r="O122" s="601">
        <f t="shared" si="6"/>
        <v>1258363</v>
      </c>
      <c r="P122" s="646">
        <f t="shared" si="4"/>
        <v>7.0684415560437932</v>
      </c>
      <c r="Q122" s="684"/>
      <c r="R122" s="15"/>
    </row>
    <row r="123" spans="1:18" ht="15">
      <c r="A123" s="980"/>
      <c r="B123" s="72">
        <v>42644</v>
      </c>
      <c r="C123" s="601">
        <v>1307970</v>
      </c>
      <c r="D123" s="601">
        <v>81125</v>
      </c>
      <c r="E123" s="601">
        <f>C123-D123</f>
        <v>1226845</v>
      </c>
      <c r="F123" s="646">
        <f>D123/C123*100</f>
        <v>6.2023593813313758</v>
      </c>
      <c r="G123" s="589"/>
      <c r="H123" s="601">
        <v>29817</v>
      </c>
      <c r="I123" s="601">
        <v>13594</v>
      </c>
      <c r="J123" s="601">
        <f>H123-I123</f>
        <v>16223</v>
      </c>
      <c r="K123" s="646">
        <f t="shared" si="3"/>
        <v>45.591441124190894</v>
      </c>
      <c r="L123" s="589"/>
      <c r="M123" s="683">
        <f t="shared" si="5"/>
        <v>1337787</v>
      </c>
      <c r="N123" s="683">
        <f>D123+I123</f>
        <v>94719</v>
      </c>
      <c r="O123" s="601">
        <f t="shared" si="6"/>
        <v>1243068</v>
      </c>
      <c r="P123" s="727">
        <f>N123/M123*100</f>
        <v>7.0802751110602813</v>
      </c>
      <c r="Q123" s="684"/>
      <c r="R123" s="15"/>
    </row>
    <row r="124" spans="1:18" ht="15">
      <c r="A124" s="980"/>
      <c r="B124" s="72">
        <v>42675</v>
      </c>
      <c r="C124" s="601">
        <v>1313620</v>
      </c>
      <c r="D124" s="601">
        <v>81047</v>
      </c>
      <c r="E124" s="601">
        <f>C124-D124</f>
        <v>1232573</v>
      </c>
      <c r="F124" s="646">
        <f>D124/C124*100</f>
        <v>6.1697446750201728</v>
      </c>
      <c r="G124" s="589"/>
      <c r="H124" s="601">
        <v>29924</v>
      </c>
      <c r="I124" s="601">
        <v>13633</v>
      </c>
      <c r="J124" s="601">
        <f>H124-I124</f>
        <v>16291</v>
      </c>
      <c r="K124" s="646">
        <f t="shared" si="3"/>
        <v>45.55874883037027</v>
      </c>
      <c r="L124" s="589"/>
      <c r="M124" s="683">
        <f t="shared" si="5"/>
        <v>1343544</v>
      </c>
      <c r="N124" s="683">
        <f>D124+I124</f>
        <v>94680</v>
      </c>
      <c r="O124" s="601">
        <f t="shared" si="6"/>
        <v>1248864</v>
      </c>
      <c r="P124" s="727">
        <f>N124/M124*100</f>
        <v>7.0470338150443901</v>
      </c>
      <c r="Q124" s="684"/>
      <c r="R124" s="15"/>
    </row>
    <row r="125" spans="1:18" ht="15">
      <c r="A125" s="980"/>
      <c r="B125" s="63">
        <v>42705</v>
      </c>
      <c r="C125" s="588">
        <v>1335155</v>
      </c>
      <c r="D125" s="69">
        <v>82211</v>
      </c>
      <c r="E125" s="69">
        <v>1252944</v>
      </c>
      <c r="F125" s="815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89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89">
        <v>7</v>
      </c>
      <c r="Q125" s="165">
        <v>7</v>
      </c>
    </row>
    <row r="126" spans="1:18" ht="15">
      <c r="A126" s="980"/>
      <c r="B126" s="72">
        <v>42736</v>
      </c>
      <c r="C126" s="601">
        <v>1397115</v>
      </c>
      <c r="D126" s="601">
        <v>84382</v>
      </c>
      <c r="E126" s="601">
        <v>1312733</v>
      </c>
      <c r="F126" s="646">
        <v>6</v>
      </c>
      <c r="G126" s="589"/>
      <c r="H126" s="601">
        <v>30634</v>
      </c>
      <c r="I126" s="601">
        <v>13720</v>
      </c>
      <c r="J126" s="601">
        <v>16914</v>
      </c>
      <c r="K126" s="646">
        <v>44.8</v>
      </c>
      <c r="L126" s="589"/>
      <c r="M126" s="683">
        <f t="shared" ref="M126:O127" si="7">C126+H126</f>
        <v>1427749</v>
      </c>
      <c r="N126" s="683">
        <f t="shared" si="7"/>
        <v>98102</v>
      </c>
      <c r="O126" s="601">
        <f t="shared" si="7"/>
        <v>1329647</v>
      </c>
      <c r="P126" s="727">
        <f>N126/M126*100</f>
        <v>6.8710956897886115</v>
      </c>
      <c r="Q126" s="684"/>
    </row>
    <row r="127" spans="1:18" s="544" customFormat="1" ht="15">
      <c r="A127" s="980"/>
      <c r="B127" s="72">
        <v>42767</v>
      </c>
      <c r="C127" s="601">
        <v>1383376</v>
      </c>
      <c r="D127" s="601">
        <v>83199</v>
      </c>
      <c r="E127" s="601">
        <v>1300177</v>
      </c>
      <c r="F127" s="646">
        <v>6.0142000439504519</v>
      </c>
      <c r="G127" s="589"/>
      <c r="H127" s="601">
        <v>30620</v>
      </c>
      <c r="I127" s="601">
        <v>13726</v>
      </c>
      <c r="J127" s="601">
        <v>16894</v>
      </c>
      <c r="K127" s="646">
        <v>44.826910516002613</v>
      </c>
      <c r="L127" s="589"/>
      <c r="M127" s="683">
        <f t="shared" si="7"/>
        <v>1413996</v>
      </c>
      <c r="N127" s="683">
        <f t="shared" si="7"/>
        <v>96925</v>
      </c>
      <c r="O127" s="601">
        <f t="shared" si="7"/>
        <v>1317071</v>
      </c>
      <c r="P127" s="727">
        <f>N127/M127*100</f>
        <v>6.8546870005289975</v>
      </c>
      <c r="Q127" s="684"/>
    </row>
    <row r="128" spans="1:18" ht="15">
      <c r="A128" s="980"/>
      <c r="B128" s="72">
        <v>42795</v>
      </c>
      <c r="C128" s="601">
        <v>1324217</v>
      </c>
      <c r="D128" s="601">
        <v>81225</v>
      </c>
      <c r="E128" s="601">
        <v>1242992</v>
      </c>
      <c r="F128" s="646">
        <v>6.1338134157770217</v>
      </c>
      <c r="G128" s="589"/>
      <c r="H128" s="601">
        <v>30342</v>
      </c>
      <c r="I128" s="601">
        <v>13838</v>
      </c>
      <c r="J128" s="601">
        <v>16504</v>
      </c>
      <c r="K128" s="646">
        <v>45.606749719860261</v>
      </c>
      <c r="L128" s="589"/>
      <c r="M128" s="683">
        <f t="shared" ref="M128:M135" si="8">C128+H128</f>
        <v>1354559</v>
      </c>
      <c r="N128" s="683">
        <f t="shared" ref="N128:N135" si="9">D128+I128</f>
        <v>95063</v>
      </c>
      <c r="O128" s="601">
        <f t="shared" ref="O128:O135" si="10">E128+J128</f>
        <v>1259496</v>
      </c>
      <c r="P128" s="727">
        <f t="shared" ref="P128:P135" si="11">N128/M128*100</f>
        <v>7.0180036454669015</v>
      </c>
      <c r="Q128" s="684"/>
    </row>
    <row r="129" spans="1:22" s="19" customFormat="1" ht="15">
      <c r="A129" s="976"/>
      <c r="B129" s="72">
        <v>42826</v>
      </c>
      <c r="C129" s="601">
        <v>1252696</v>
      </c>
      <c r="D129" s="601">
        <v>77465</v>
      </c>
      <c r="E129" s="601">
        <v>1175231</v>
      </c>
      <c r="F129" s="602">
        <v>6.1838626450471628</v>
      </c>
      <c r="G129" s="603"/>
      <c r="H129" s="601">
        <v>29826</v>
      </c>
      <c r="I129" s="601">
        <v>13474</v>
      </c>
      <c r="J129" s="601">
        <v>16352</v>
      </c>
      <c r="K129" s="626">
        <v>45.175350365452957</v>
      </c>
      <c r="L129" s="603"/>
      <c r="M129" s="683">
        <f t="shared" si="8"/>
        <v>1282522</v>
      </c>
      <c r="N129" s="683">
        <f t="shared" si="9"/>
        <v>90939</v>
      </c>
      <c r="O129" s="601">
        <f t="shared" si="10"/>
        <v>1191583</v>
      </c>
      <c r="P129" s="727">
        <f t="shared" si="11"/>
        <v>7.090638601131209</v>
      </c>
      <c r="Q129" s="603"/>
      <c r="R129" s="122"/>
    </row>
    <row r="130" spans="1:22" s="19" customFormat="1" ht="15">
      <c r="A130" s="976"/>
      <c r="B130" s="72">
        <v>42856</v>
      </c>
      <c r="C130" s="601">
        <v>1202103</v>
      </c>
      <c r="D130" s="601">
        <v>75223</v>
      </c>
      <c r="E130" s="601">
        <v>1126880</v>
      </c>
      <c r="F130" s="602">
        <v>6.257616859786558</v>
      </c>
      <c r="G130" s="603"/>
      <c r="H130" s="601">
        <v>29133</v>
      </c>
      <c r="I130" s="601">
        <v>13108</v>
      </c>
      <c r="J130" s="601">
        <v>16025</v>
      </c>
      <c r="K130" s="626">
        <v>44.993649812926925</v>
      </c>
      <c r="L130" s="603"/>
      <c r="M130" s="683">
        <f t="shared" si="8"/>
        <v>1231236</v>
      </c>
      <c r="N130" s="683">
        <f t="shared" si="9"/>
        <v>88331</v>
      </c>
      <c r="O130" s="601">
        <f t="shared" si="10"/>
        <v>1142905</v>
      </c>
      <c r="P130" s="727">
        <f t="shared" si="11"/>
        <v>7.1741729449106426</v>
      </c>
      <c r="Q130" s="603"/>
      <c r="R130" s="122"/>
    </row>
    <row r="131" spans="1:22" ht="15">
      <c r="A131" s="980"/>
      <c r="B131" s="592">
        <v>42887</v>
      </c>
      <c r="C131" s="705">
        <v>1151647</v>
      </c>
      <c r="D131" s="705">
        <v>73027</v>
      </c>
      <c r="E131" s="705">
        <v>1078620</v>
      </c>
      <c r="F131" s="820">
        <v>6.3410923659767278</v>
      </c>
      <c r="G131" s="821"/>
      <c r="H131" s="705">
        <v>28338</v>
      </c>
      <c r="I131" s="705">
        <v>12659</v>
      </c>
      <c r="J131" s="705">
        <v>15679</v>
      </c>
      <c r="K131" s="822">
        <v>44.671465876208629</v>
      </c>
      <c r="L131" s="821"/>
      <c r="M131" s="823">
        <f t="shared" si="8"/>
        <v>1179985</v>
      </c>
      <c r="N131" s="823">
        <f t="shared" si="9"/>
        <v>85686</v>
      </c>
      <c r="O131" s="705">
        <f t="shared" si="10"/>
        <v>1094299</v>
      </c>
      <c r="P131" s="824">
        <f t="shared" si="11"/>
        <v>7.2616177324288014</v>
      </c>
      <c r="Q131" s="821"/>
    </row>
    <row r="132" spans="1:22" ht="15">
      <c r="A132" s="980"/>
      <c r="B132" s="72">
        <v>42917</v>
      </c>
      <c r="C132" s="601">
        <v>1139986</v>
      </c>
      <c r="D132" s="601">
        <v>72195</v>
      </c>
      <c r="E132" s="601">
        <v>1067791</v>
      </c>
      <c r="F132" s="602">
        <v>6.3329725101887213</v>
      </c>
      <c r="H132" s="601">
        <v>27988</v>
      </c>
      <c r="I132" s="601">
        <v>12444</v>
      </c>
      <c r="J132" s="601">
        <v>15544</v>
      </c>
      <c r="K132" s="626">
        <v>44.46191224810633</v>
      </c>
      <c r="M132" s="683">
        <f t="shared" si="8"/>
        <v>1167974</v>
      </c>
      <c r="N132" s="683">
        <f t="shared" si="9"/>
        <v>84639</v>
      </c>
      <c r="O132" s="601">
        <f t="shared" si="10"/>
        <v>1083335</v>
      </c>
      <c r="P132" s="727">
        <f t="shared" si="11"/>
        <v>7.2466510384648979</v>
      </c>
      <c r="Q132" s="603"/>
    </row>
    <row r="133" spans="1:22" ht="15">
      <c r="A133" s="980"/>
      <c r="B133" s="72">
        <v>42948</v>
      </c>
      <c r="C133" s="601">
        <v>1136126</v>
      </c>
      <c r="D133" s="601">
        <v>71514</v>
      </c>
      <c r="E133" s="601">
        <v>1064612</v>
      </c>
      <c r="F133" s="602">
        <v>6.2945483159438309</v>
      </c>
      <c r="H133" s="601">
        <v>27804</v>
      </c>
      <c r="I133" s="601">
        <v>12211</v>
      </c>
      <c r="J133" s="601">
        <v>15593</v>
      </c>
      <c r="K133" s="626">
        <v>43.918141274636739</v>
      </c>
      <c r="M133" s="683">
        <f t="shared" si="8"/>
        <v>1163930</v>
      </c>
      <c r="N133" s="683">
        <f t="shared" si="9"/>
        <v>83725</v>
      </c>
      <c r="O133" s="601">
        <f t="shared" si="10"/>
        <v>1080205</v>
      </c>
      <c r="P133" s="727">
        <f t="shared" si="11"/>
        <v>7.1933020026977577</v>
      </c>
      <c r="Q133" s="603"/>
    </row>
    <row r="134" spans="1:22" ht="15">
      <c r="A134" s="980"/>
      <c r="B134" s="72">
        <v>42979</v>
      </c>
      <c r="C134" s="601">
        <v>1117113</v>
      </c>
      <c r="D134" s="601">
        <v>70619</v>
      </c>
      <c r="E134" s="601">
        <v>1046494</v>
      </c>
      <c r="F134" s="602">
        <v>6.3215628141468239</v>
      </c>
      <c r="G134" s="603"/>
      <c r="H134" s="601">
        <v>27646</v>
      </c>
      <c r="I134" s="601">
        <v>12010</v>
      </c>
      <c r="J134" s="601">
        <v>15636</v>
      </c>
      <c r="K134" s="626">
        <v>43.442089271504017</v>
      </c>
      <c r="L134" s="603"/>
      <c r="M134" s="683">
        <f t="shared" si="8"/>
        <v>1144759</v>
      </c>
      <c r="N134" s="683">
        <f t="shared" si="9"/>
        <v>82629</v>
      </c>
      <c r="O134" s="601">
        <f t="shared" si="10"/>
        <v>1062130</v>
      </c>
      <c r="P134" s="727">
        <f t="shared" si="11"/>
        <v>7.2180258028108968</v>
      </c>
      <c r="Q134" s="603"/>
    </row>
    <row r="135" spans="1:22" ht="15">
      <c r="A135" s="980"/>
      <c r="B135" s="72">
        <v>43009</v>
      </c>
      <c r="C135" s="601">
        <v>1069515</v>
      </c>
      <c r="D135" s="812">
        <v>65885</v>
      </c>
      <c r="E135" s="601">
        <v>1003630</v>
      </c>
      <c r="F135" s="813">
        <v>6.1602689069344514</v>
      </c>
      <c r="G135" s="603"/>
      <c r="H135" s="1003">
        <v>27435</v>
      </c>
      <c r="I135" s="601">
        <v>11858</v>
      </c>
      <c r="J135" s="601">
        <v>15577</v>
      </c>
      <c r="K135" s="626">
        <v>43.222161472571536</v>
      </c>
      <c r="L135" s="603"/>
      <c r="M135" s="683">
        <f t="shared" si="8"/>
        <v>1096950</v>
      </c>
      <c r="N135" s="683">
        <f t="shared" si="9"/>
        <v>77743</v>
      </c>
      <c r="O135" s="601">
        <f t="shared" si="10"/>
        <v>1019207</v>
      </c>
      <c r="P135" s="727">
        <f t="shared" si="11"/>
        <v>7.0871963170609416</v>
      </c>
      <c r="Q135" s="603"/>
    </row>
    <row r="136" spans="1:22" ht="15">
      <c r="A136" s="980"/>
      <c r="B136" s="72">
        <v>43040</v>
      </c>
      <c r="C136" s="67">
        <v>1067666</v>
      </c>
      <c r="D136" s="67">
        <v>65790</v>
      </c>
      <c r="E136" s="587">
        <v>1001876</v>
      </c>
      <c r="F136" s="814">
        <v>6.16203943930031</v>
      </c>
      <c r="G136" s="67"/>
      <c r="H136" s="1030">
        <v>27632</v>
      </c>
      <c r="I136" s="67">
        <v>11851</v>
      </c>
      <c r="J136" s="67">
        <v>15781</v>
      </c>
      <c r="K136" s="814">
        <v>42.888679791546039</v>
      </c>
      <c r="L136" s="67"/>
      <c r="M136" s="683">
        <v>1095298</v>
      </c>
      <c r="N136" s="683">
        <v>77641</v>
      </c>
      <c r="O136" s="601">
        <v>1017657</v>
      </c>
      <c r="P136" s="727">
        <v>7.0885731554334992</v>
      </c>
      <c r="Q136" s="67"/>
    </row>
    <row r="137" spans="1:22" ht="15">
      <c r="A137" s="980"/>
      <c r="B137" s="816">
        <v>43070</v>
      </c>
      <c r="C137" s="817">
        <v>1081745</v>
      </c>
      <c r="D137" s="817">
        <v>66827</v>
      </c>
      <c r="E137" s="818">
        <v>1014918</v>
      </c>
      <c r="F137" s="819">
        <v>6.1777036177657401</v>
      </c>
      <c r="G137" s="956">
        <v>6.1983067445681499</v>
      </c>
      <c r="H137" s="1031">
        <v>27702</v>
      </c>
      <c r="I137" s="817">
        <v>11792</v>
      </c>
      <c r="J137" s="1031">
        <v>15910</v>
      </c>
      <c r="K137" s="819">
        <v>42.567323658941589</v>
      </c>
      <c r="L137" s="956">
        <v>44.214536167313149</v>
      </c>
      <c r="M137" s="825">
        <v>1109447</v>
      </c>
      <c r="N137" s="825">
        <v>78619</v>
      </c>
      <c r="O137" s="826">
        <v>1030828</v>
      </c>
      <c r="P137" s="827">
        <v>7.086323186236025</v>
      </c>
      <c r="Q137" s="956">
        <v>7.0991905930799319</v>
      </c>
    </row>
    <row r="138" spans="1:22" s="544" customFormat="1" ht="15">
      <c r="A138" s="980"/>
      <c r="B138" s="72">
        <v>43101</v>
      </c>
      <c r="C138" s="601">
        <v>1133738</v>
      </c>
      <c r="D138" s="601">
        <v>68815</v>
      </c>
      <c r="E138" s="601">
        <v>1064923</v>
      </c>
      <c r="F138" s="646">
        <v>6.0697445088724207</v>
      </c>
      <c r="G138" s="589"/>
      <c r="H138" s="1003">
        <v>27890</v>
      </c>
      <c r="I138" s="601">
        <v>11890</v>
      </c>
      <c r="J138" s="1003">
        <v>16000</v>
      </c>
      <c r="K138" s="646">
        <v>42.631767658659022</v>
      </c>
      <c r="L138" s="589"/>
      <c r="M138" s="1033">
        <v>1161628</v>
      </c>
      <c r="N138" s="683">
        <v>80705</v>
      </c>
      <c r="O138" s="601">
        <v>1080923</v>
      </c>
      <c r="P138" s="727">
        <v>6.9475770212150536</v>
      </c>
      <c r="Q138" s="684"/>
    </row>
    <row r="139" spans="1:22" s="544" customFormat="1" ht="15">
      <c r="A139" s="981"/>
      <c r="B139" s="72">
        <v>43132</v>
      </c>
      <c r="C139" s="601">
        <v>1126730</v>
      </c>
      <c r="D139" s="601">
        <v>68233</v>
      </c>
      <c r="E139" s="601">
        <v>1058497</v>
      </c>
      <c r="F139" s="646">
        <v>6.0558430147417752</v>
      </c>
      <c r="G139" s="589"/>
      <c r="H139" s="1003">
        <v>27791</v>
      </c>
      <c r="I139" s="601">
        <v>11944</v>
      </c>
      <c r="J139" s="1003">
        <v>15847</v>
      </c>
      <c r="K139" s="646">
        <v>42.9779424993703</v>
      </c>
      <c r="L139" s="684"/>
      <c r="M139" s="1033">
        <v>1154521</v>
      </c>
      <c r="N139" s="1033">
        <v>80177</v>
      </c>
      <c r="O139" s="1035">
        <v>1074344</v>
      </c>
      <c r="P139" s="727">
        <v>6.9446116614596018</v>
      </c>
      <c r="Q139" s="684"/>
    </row>
    <row r="140" spans="1:22" s="960" customFormat="1" ht="15">
      <c r="A140" s="982"/>
      <c r="B140" s="1002">
        <v>43160</v>
      </c>
      <c r="C140" s="1003">
        <v>1092177</v>
      </c>
      <c r="D140" s="1003">
        <v>66976</v>
      </c>
      <c r="E140" s="1003">
        <v>1025201</v>
      </c>
      <c r="F140" s="1004">
        <v>6.1323393552510268</v>
      </c>
      <c r="G140" s="1005"/>
      <c r="H140" s="1003">
        <v>26992</v>
      </c>
      <c r="I140" s="1003">
        <v>11852</v>
      </c>
      <c r="J140" s="1032">
        <v>15140</v>
      </c>
      <c r="K140" s="1004">
        <f>(I140/H140*100)</f>
        <v>43.909306461173678</v>
      </c>
      <c r="L140" s="1006"/>
      <c r="M140" s="1034">
        <v>1119169</v>
      </c>
      <c r="N140" s="1034">
        <v>78828</v>
      </c>
      <c r="O140" s="1034">
        <v>1040341</v>
      </c>
      <c r="P140" s="1007">
        <f t="shared" ref="P140:P154" si="12">(N140/M140*100)</f>
        <v>7.0434402668408431</v>
      </c>
      <c r="Q140" s="1006"/>
      <c r="R140" s="1008"/>
      <c r="S140" s="1008"/>
      <c r="T140" s="1008"/>
      <c r="U140" s="1008"/>
      <c r="V140" s="1008"/>
    </row>
    <row r="141" spans="1:22" ht="15">
      <c r="A141" s="980"/>
      <c r="B141" s="1018">
        <v>43191</v>
      </c>
      <c r="C141" s="1003">
        <v>1042545</v>
      </c>
      <c r="D141" s="1003">
        <v>64711</v>
      </c>
      <c r="E141" s="1003">
        <v>977834</v>
      </c>
      <c r="F141" s="1004">
        <v>6.2070222388482037</v>
      </c>
      <c r="G141" s="1006"/>
      <c r="H141" s="1003">
        <v>26494</v>
      </c>
      <c r="I141" s="1003">
        <v>11755</v>
      </c>
      <c r="J141" s="1032">
        <v>14739</v>
      </c>
      <c r="K141" s="1004">
        <f>(I141/H141*100)</f>
        <v>44.368536272363549</v>
      </c>
      <c r="L141" s="1006"/>
      <c r="M141" s="1034">
        <v>1069039</v>
      </c>
      <c r="N141" s="1034">
        <v>76466</v>
      </c>
      <c r="O141" s="1034">
        <v>992573</v>
      </c>
      <c r="P141" s="1007">
        <f t="shared" si="12"/>
        <v>7.1527792718506999</v>
      </c>
      <c r="Q141" s="1006"/>
      <c r="R141" s="15"/>
      <c r="S141" s="15"/>
      <c r="T141" s="15"/>
      <c r="U141" s="15"/>
      <c r="V141" s="15"/>
    </row>
    <row r="142" spans="1:22" s="544" customFormat="1" ht="15">
      <c r="A142" s="1"/>
      <c r="B142" s="1018">
        <v>43221</v>
      </c>
      <c r="C142" s="1003">
        <v>1002153</v>
      </c>
      <c r="D142" s="1003">
        <v>62721</v>
      </c>
      <c r="E142" s="1003">
        <v>939432</v>
      </c>
      <c r="F142" s="1004">
        <v>6.2586251799874866</v>
      </c>
      <c r="G142" s="1006"/>
      <c r="H142" s="1003">
        <v>25866</v>
      </c>
      <c r="I142" s="1003">
        <v>11427</v>
      </c>
      <c r="J142" s="1032">
        <v>14439</v>
      </c>
      <c r="K142" s="1004">
        <f>(I142/H142*100)</f>
        <v>44.177684991881236</v>
      </c>
      <c r="L142" s="1006"/>
      <c r="M142" s="1034">
        <v>1028019</v>
      </c>
      <c r="N142" s="1034">
        <v>74148</v>
      </c>
      <c r="O142" s="1034">
        <v>953871</v>
      </c>
      <c r="P142" s="1007">
        <f t="shared" si="12"/>
        <v>7.2127071581361824</v>
      </c>
      <c r="Q142" s="1006"/>
      <c r="R142" s="15"/>
      <c r="S142" s="15"/>
      <c r="T142" s="15"/>
      <c r="U142" s="15"/>
      <c r="V142" s="15"/>
    </row>
    <row r="143" spans="1:22" s="544" customFormat="1" ht="15">
      <c r="A143" s="1"/>
      <c r="B143" s="1039">
        <v>43252</v>
      </c>
      <c r="C143" s="1040">
        <v>967900</v>
      </c>
      <c r="D143" s="1040">
        <v>61177</v>
      </c>
      <c r="E143" s="1040">
        <f t="shared" ref="E143:E154" si="13">(C143-D143)</f>
        <v>906723</v>
      </c>
      <c r="F143" s="1037">
        <f t="shared" ref="F143:F154" si="14">(D143/C143*100)</f>
        <v>6.3205909701415433</v>
      </c>
      <c r="G143" s="1041"/>
      <c r="H143" s="1040">
        <v>25514</v>
      </c>
      <c r="I143" s="1040">
        <v>11128</v>
      </c>
      <c r="J143" s="1036">
        <v>14386</v>
      </c>
      <c r="K143" s="1037">
        <f>(I143/H143*100)</f>
        <v>43.615270047816885</v>
      </c>
      <c r="L143" s="1041"/>
      <c r="M143" s="1038">
        <v>993414</v>
      </c>
      <c r="N143" s="1038">
        <v>72305</v>
      </c>
      <c r="O143" s="1038">
        <v>921109</v>
      </c>
      <c r="P143" s="1022">
        <f t="shared" si="12"/>
        <v>7.2784357780341331</v>
      </c>
      <c r="Q143" s="1041"/>
      <c r="R143" s="1020"/>
      <c r="S143" s="15"/>
      <c r="T143" s="15"/>
      <c r="U143" s="15"/>
      <c r="V143" s="15"/>
    </row>
    <row r="144" spans="1:22" s="15" customFormat="1" ht="15">
      <c r="B144" s="1018">
        <v>43282</v>
      </c>
      <c r="C144" s="1003">
        <v>961769</v>
      </c>
      <c r="D144" s="1003">
        <v>60788</v>
      </c>
      <c r="E144" s="1003">
        <f t="shared" si="13"/>
        <v>900981</v>
      </c>
      <c r="F144" s="1004">
        <f t="shared" si="14"/>
        <v>6.320436612117879</v>
      </c>
      <c r="G144" s="1006"/>
      <c r="H144" s="1003">
        <v>25514</v>
      </c>
      <c r="I144" s="1003">
        <v>10845</v>
      </c>
      <c r="J144" s="1032">
        <f t="shared" ref="J144:J154" si="15">(H144-I144)</f>
        <v>14669</v>
      </c>
      <c r="K144" s="1004">
        <f>(I144/H144*100)</f>
        <v>42.506075096025711</v>
      </c>
      <c r="L144" s="1006"/>
      <c r="M144" s="1034">
        <f t="shared" ref="M144:O154" si="16">SUM(C144,H144)</f>
        <v>987283</v>
      </c>
      <c r="N144" s="1034">
        <f t="shared" si="16"/>
        <v>71633</v>
      </c>
      <c r="O144" s="1034">
        <f t="shared" si="16"/>
        <v>915650</v>
      </c>
      <c r="P144" s="1007">
        <f t="shared" si="12"/>
        <v>7.2555690718871899</v>
      </c>
      <c r="Q144" s="1006"/>
      <c r="S144" s="10"/>
    </row>
    <row r="145" spans="2:17" ht="15">
      <c r="B145" s="1018">
        <v>43313</v>
      </c>
      <c r="C145" s="1003">
        <v>958603</v>
      </c>
      <c r="D145" s="1003">
        <v>60591</v>
      </c>
      <c r="E145" s="1003">
        <f t="shared" si="13"/>
        <v>898012</v>
      </c>
      <c r="F145" s="1004">
        <f t="shared" si="14"/>
        <v>6.3207605233866371</v>
      </c>
      <c r="G145" s="1006"/>
      <c r="H145" s="1003">
        <v>25271</v>
      </c>
      <c r="I145" s="1003">
        <v>10626</v>
      </c>
      <c r="J145" s="1032">
        <f t="shared" si="15"/>
        <v>14645</v>
      </c>
      <c r="K145" s="1004">
        <f t="shared" ref="K145:K154" si="17">(I145/H145*100)</f>
        <v>42.048197538680704</v>
      </c>
      <c r="L145" s="1006"/>
      <c r="M145" s="1034">
        <f t="shared" si="16"/>
        <v>983874</v>
      </c>
      <c r="N145" s="1034">
        <f t="shared" si="16"/>
        <v>71217</v>
      </c>
      <c r="O145" s="1034">
        <f t="shared" si="16"/>
        <v>912657</v>
      </c>
      <c r="P145" s="1007">
        <f t="shared" si="12"/>
        <v>7.2384268717335765</v>
      </c>
      <c r="Q145" s="1006"/>
    </row>
    <row r="146" spans="2:17" ht="15">
      <c r="B146" s="1018">
        <v>43344</v>
      </c>
      <c r="C146" s="1003">
        <v>947393</v>
      </c>
      <c r="D146" s="1035">
        <v>59850</v>
      </c>
      <c r="E146" s="1003">
        <f t="shared" si="13"/>
        <v>887543</v>
      </c>
      <c r="F146" s="1004">
        <f t="shared" si="14"/>
        <v>6.3173361002245105</v>
      </c>
      <c r="G146" s="1006"/>
      <c r="H146" s="1003">
        <v>25079</v>
      </c>
      <c r="I146" s="1003">
        <v>10559</v>
      </c>
      <c r="J146" s="1032">
        <f t="shared" si="15"/>
        <v>14520</v>
      </c>
      <c r="K146" s="1004">
        <f t="shared" si="17"/>
        <v>42.102954663264086</v>
      </c>
      <c r="L146" s="1006"/>
      <c r="M146" s="1034">
        <f t="shared" si="16"/>
        <v>972472</v>
      </c>
      <c r="N146" s="1034">
        <f t="shared" si="16"/>
        <v>70409</v>
      </c>
      <c r="O146" s="1034">
        <f t="shared" si="16"/>
        <v>902063</v>
      </c>
      <c r="P146" s="1007">
        <f t="shared" si="12"/>
        <v>7.2402084584440471</v>
      </c>
      <c r="Q146" s="1006"/>
    </row>
    <row r="147" spans="2:17" s="544" customFormat="1" ht="15">
      <c r="B147" s="1018">
        <v>43374</v>
      </c>
      <c r="C147" s="1003">
        <v>937339</v>
      </c>
      <c r="D147" s="1035">
        <v>59209</v>
      </c>
      <c r="E147" s="1003">
        <f t="shared" si="13"/>
        <v>878130</v>
      </c>
      <c r="F147" s="1004">
        <f t="shared" si="14"/>
        <v>6.3167114565808102</v>
      </c>
      <c r="G147" s="1006"/>
      <c r="H147" s="1003">
        <v>24762</v>
      </c>
      <c r="I147" s="1003">
        <v>10418</v>
      </c>
      <c r="J147" s="1032">
        <f t="shared" si="15"/>
        <v>14344</v>
      </c>
      <c r="K147" s="1004">
        <f t="shared" si="17"/>
        <v>42.072530490267347</v>
      </c>
      <c r="L147" s="1006"/>
      <c r="M147" s="1034">
        <f t="shared" si="16"/>
        <v>962101</v>
      </c>
      <c r="N147" s="1034">
        <f>SUM(D147,I147)</f>
        <v>69627</v>
      </c>
      <c r="O147" s="1034">
        <f t="shared" si="16"/>
        <v>892474</v>
      </c>
      <c r="P147" s="1007">
        <f t="shared" si="12"/>
        <v>7.2369740806838365</v>
      </c>
      <c r="Q147" s="1006"/>
    </row>
    <row r="148" spans="2:17" s="544" customFormat="1" ht="15">
      <c r="B148" s="1018">
        <v>43405</v>
      </c>
      <c r="C148" s="1003">
        <v>950549</v>
      </c>
      <c r="D148" s="1035">
        <v>60007</v>
      </c>
      <c r="E148" s="1003">
        <f t="shared" si="13"/>
        <v>890542</v>
      </c>
      <c r="F148" s="1004">
        <f t="shared" si="14"/>
        <v>6.3128781367399256</v>
      </c>
      <c r="G148" s="1006"/>
      <c r="H148" s="1003">
        <v>24919</v>
      </c>
      <c r="I148" s="1003">
        <v>10410</v>
      </c>
      <c r="J148" s="1032">
        <f t="shared" si="15"/>
        <v>14509</v>
      </c>
      <c r="K148" s="1004">
        <f t="shared" si="17"/>
        <v>41.775352140936633</v>
      </c>
      <c r="L148" s="1006"/>
      <c r="M148" s="1034">
        <f>SUM(C148,H148)</f>
        <v>975468</v>
      </c>
      <c r="N148" s="1034">
        <f>SUM(D148,I148)</f>
        <v>70417</v>
      </c>
      <c r="O148" s="1034">
        <f t="shared" si="16"/>
        <v>905051</v>
      </c>
      <c r="P148" s="1004">
        <f t="shared" si="12"/>
        <v>7.2187913903890237</v>
      </c>
      <c r="Q148" s="1006"/>
    </row>
    <row r="149" spans="2:17" s="1008" customFormat="1" ht="15">
      <c r="B149" s="1074">
        <v>43435</v>
      </c>
      <c r="C149" s="1075">
        <v>968888</v>
      </c>
      <c r="D149" s="1076">
        <v>61118</v>
      </c>
      <c r="E149" s="1066">
        <f t="shared" si="13"/>
        <v>907770</v>
      </c>
      <c r="F149" s="1067">
        <f t="shared" si="14"/>
        <v>6.3080562459231615</v>
      </c>
      <c r="G149" s="1073">
        <v>6.2</v>
      </c>
      <c r="H149" s="1075">
        <v>25072</v>
      </c>
      <c r="I149" s="1075">
        <v>10328</v>
      </c>
      <c r="J149" s="1068">
        <f t="shared" si="15"/>
        <v>14744</v>
      </c>
      <c r="K149" s="1067">
        <f t="shared" si="17"/>
        <v>41.193363114231012</v>
      </c>
      <c r="L149" s="1073">
        <v>42.8</v>
      </c>
      <c r="M149" s="1069">
        <f>SUM(C149,H149)</f>
        <v>993960</v>
      </c>
      <c r="N149" s="1069">
        <f>SUM(D149,I149)</f>
        <v>71446</v>
      </c>
      <c r="O149" s="1069">
        <f t="shared" si="16"/>
        <v>922514</v>
      </c>
      <c r="P149" s="1067">
        <f t="shared" si="12"/>
        <v>7.1880156143104346</v>
      </c>
      <c r="Q149" s="1073">
        <v>7.2</v>
      </c>
    </row>
    <row r="150" spans="2:17" s="1008" customFormat="1" ht="15">
      <c r="B150" s="1086">
        <v>43466</v>
      </c>
      <c r="C150" s="1033">
        <v>1023083</v>
      </c>
      <c r="D150" s="1087">
        <v>63157</v>
      </c>
      <c r="E150" s="1003">
        <f t="shared" si="13"/>
        <v>959926</v>
      </c>
      <c r="F150" s="1004">
        <f t="shared" si="14"/>
        <v>6.1732039336006954</v>
      </c>
      <c r="G150" s="1088"/>
      <c r="H150" s="1033">
        <v>25088</v>
      </c>
      <c r="I150" s="1033">
        <v>10399</v>
      </c>
      <c r="J150" s="1032">
        <f t="shared" si="15"/>
        <v>14689</v>
      </c>
      <c r="K150" s="1004">
        <f t="shared" si="17"/>
        <v>41.450095663265309</v>
      </c>
      <c r="L150" s="1088"/>
      <c r="M150" s="1034">
        <f>SUM(C150,H150)</f>
        <v>1048171</v>
      </c>
      <c r="N150" s="1034">
        <f>SUM(D150,I150)</f>
        <v>73556</v>
      </c>
      <c r="O150" s="1034">
        <f t="shared" si="16"/>
        <v>974615</v>
      </c>
      <c r="P150" s="1004">
        <f t="shared" si="12"/>
        <v>7.0175572497235663</v>
      </c>
      <c r="Q150" s="1088"/>
    </row>
    <row r="151" spans="2:17" s="1008" customFormat="1" ht="15">
      <c r="B151" s="1086">
        <v>43497</v>
      </c>
      <c r="C151" s="1033">
        <v>1016702</v>
      </c>
      <c r="D151" s="1087">
        <v>62754</v>
      </c>
      <c r="E151" s="1003">
        <f t="shared" si="13"/>
        <v>953948</v>
      </c>
      <c r="F151" s="1004">
        <f t="shared" si="14"/>
        <v>6.1723100770924031</v>
      </c>
      <c r="G151" s="1088"/>
      <c r="H151" s="1033">
        <v>25070</v>
      </c>
      <c r="I151" s="1033">
        <v>10437</v>
      </c>
      <c r="J151" s="1032">
        <f t="shared" si="15"/>
        <v>14633</v>
      </c>
      <c r="K151" s="1004">
        <f t="shared" si="17"/>
        <v>41.631431990426805</v>
      </c>
      <c r="L151" s="1088"/>
      <c r="M151" s="1034">
        <f t="shared" ref="M151:M154" si="18">SUM(C151,H151)</f>
        <v>1041772</v>
      </c>
      <c r="N151" s="1034">
        <f t="shared" ref="N151:N154" si="19">SUM(D151,I151)</f>
        <v>73191</v>
      </c>
      <c r="O151" s="1034">
        <f t="shared" si="16"/>
        <v>968581</v>
      </c>
      <c r="P151" s="1004">
        <f t="shared" si="12"/>
        <v>7.0256255687424884</v>
      </c>
      <c r="Q151" s="1088"/>
    </row>
    <row r="152" spans="2:17" s="1008" customFormat="1" ht="15">
      <c r="B152" s="1086">
        <v>43525</v>
      </c>
      <c r="C152" s="1033">
        <v>984739</v>
      </c>
      <c r="D152" s="1087">
        <v>61726</v>
      </c>
      <c r="E152" s="1003">
        <f t="shared" si="13"/>
        <v>923013</v>
      </c>
      <c r="F152" s="1004">
        <f t="shared" si="14"/>
        <v>6.2682599145560403</v>
      </c>
      <c r="G152" s="1088"/>
      <c r="H152" s="1033">
        <v>24553</v>
      </c>
      <c r="I152" s="1033">
        <v>10475</v>
      </c>
      <c r="J152" s="1032">
        <f t="shared" si="15"/>
        <v>14078</v>
      </c>
      <c r="K152" s="1004">
        <f t="shared" si="17"/>
        <v>42.662811061784708</v>
      </c>
      <c r="L152" s="1088"/>
      <c r="M152" s="1034">
        <f t="shared" si="18"/>
        <v>1009292</v>
      </c>
      <c r="N152" s="1034">
        <f t="shared" si="19"/>
        <v>72201</v>
      </c>
      <c r="O152" s="1034">
        <f t="shared" si="16"/>
        <v>937091</v>
      </c>
      <c r="P152" s="1004">
        <f t="shared" si="12"/>
        <v>7.1536284841255053</v>
      </c>
      <c r="Q152" s="1088"/>
    </row>
    <row r="153" spans="2:17" ht="15">
      <c r="B153" s="1018">
        <v>43556</v>
      </c>
      <c r="C153" s="1003">
        <v>938280</v>
      </c>
      <c r="D153" s="1003">
        <v>60184</v>
      </c>
      <c r="E153" s="1003">
        <f t="shared" si="13"/>
        <v>878096</v>
      </c>
      <c r="F153" s="1004">
        <f t="shared" si="14"/>
        <v>6.414289977405466</v>
      </c>
      <c r="G153" s="1088"/>
      <c r="H153" s="1003">
        <v>24152</v>
      </c>
      <c r="I153" s="1003">
        <v>10387</v>
      </c>
      <c r="J153" s="1032">
        <f t="shared" si="15"/>
        <v>13765</v>
      </c>
      <c r="K153" s="1004">
        <f t="shared" si="17"/>
        <v>43.006790327923156</v>
      </c>
      <c r="L153" s="1088"/>
      <c r="M153" s="1034">
        <f t="shared" si="18"/>
        <v>962432</v>
      </c>
      <c r="N153" s="1034">
        <f t="shared" si="19"/>
        <v>70571</v>
      </c>
      <c r="O153" s="1034">
        <f t="shared" si="16"/>
        <v>891861</v>
      </c>
      <c r="P153" s="1004">
        <f t="shared" si="12"/>
        <v>7.3325699893602865</v>
      </c>
      <c r="Q153" s="1088"/>
    </row>
    <row r="154" spans="2:17" ht="15">
      <c r="B154" s="1018">
        <v>43586</v>
      </c>
      <c r="C154" s="1105">
        <v>906040</v>
      </c>
      <c r="D154" s="1003">
        <v>58879</v>
      </c>
      <c r="E154" s="1070">
        <f t="shared" si="13"/>
        <v>847161</v>
      </c>
      <c r="F154" s="1071">
        <f t="shared" si="14"/>
        <v>6.4984989625182106</v>
      </c>
      <c r="G154" s="1107"/>
      <c r="H154" s="1105">
        <v>23657</v>
      </c>
      <c r="I154" s="1104">
        <v>10135</v>
      </c>
      <c r="J154" s="1072">
        <f t="shared" si="15"/>
        <v>13522</v>
      </c>
      <c r="K154" s="1071">
        <f t="shared" si="17"/>
        <v>42.841442279240816</v>
      </c>
      <c r="L154" s="1106"/>
      <c r="M154" s="1034">
        <f t="shared" si="18"/>
        <v>929697</v>
      </c>
      <c r="N154" s="1034">
        <f t="shared" si="19"/>
        <v>69014</v>
      </c>
      <c r="O154" s="1072">
        <f t="shared" si="16"/>
        <v>860683</v>
      </c>
      <c r="P154" s="1071">
        <f t="shared" si="12"/>
        <v>7.4232787671682274</v>
      </c>
      <c r="Q154" s="1107"/>
    </row>
    <row r="155" spans="2:17">
      <c r="B155" s="1103"/>
      <c r="C155" s="957"/>
      <c r="D155" s="1103"/>
      <c r="F155" s="1019"/>
      <c r="I155" s="1103"/>
      <c r="J155" s="1103"/>
      <c r="M155" s="1103"/>
      <c r="N155" s="1103"/>
      <c r="O155" s="957"/>
    </row>
    <row r="156" spans="2:17">
      <c r="E156" s="1012"/>
    </row>
    <row r="158" spans="2:17">
      <c r="H158" s="957"/>
    </row>
    <row r="159" spans="2:17">
      <c r="E159" s="957"/>
      <c r="F159" s="957"/>
      <c r="G159" s="957"/>
      <c r="H159" s="1046"/>
    </row>
    <row r="160" spans="2:17">
      <c r="E160" s="957"/>
      <c r="F160" s="957"/>
      <c r="G160" s="957"/>
      <c r="H160" s="1046"/>
    </row>
    <row r="161" spans="5:14">
      <c r="E161" s="957"/>
      <c r="F161" s="957"/>
      <c r="G161" s="957"/>
      <c r="H161" s="1046"/>
    </row>
    <row r="162" spans="5:14">
      <c r="N162" s="1019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22"/>
  <sheetViews>
    <sheetView zoomScaleNormal="100" workbookViewId="0">
      <pane ySplit="4" topLeftCell="A294" activePane="bottomLeft" state="frozen"/>
      <selection pane="bottomLeft" activeCell="H314" sqref="H314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256</v>
      </c>
      <c r="C1" s="59"/>
    </row>
    <row r="2" spans="2:7" ht="15.75" thickBot="1">
      <c r="B2" s="59"/>
      <c r="C2" s="59"/>
    </row>
    <row r="3" spans="2:7" ht="48.75" customHeight="1">
      <c r="B3" s="1116" t="s">
        <v>119</v>
      </c>
      <c r="C3" s="1118" t="s">
        <v>120</v>
      </c>
      <c r="D3" s="1114" t="s">
        <v>0</v>
      </c>
      <c r="E3" s="1114"/>
      <c r="F3" s="1114" t="s">
        <v>114</v>
      </c>
      <c r="G3" s="1115"/>
    </row>
    <row r="4" spans="2:7" ht="30.75" thickBot="1">
      <c r="B4" s="1117"/>
      <c r="C4" s="1119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4"/>
      <c r="C19" s="475" t="s">
        <v>116</v>
      </c>
      <c r="D19" s="476">
        <f>D17-D18</f>
        <v>939914</v>
      </c>
      <c r="E19" s="476">
        <v>50913</v>
      </c>
      <c r="F19" s="476">
        <v>25269</v>
      </c>
      <c r="G19" s="477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8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1" t="s">
        <v>39</v>
      </c>
      <c r="D53" s="83">
        <v>1982676</v>
      </c>
      <c r="E53" s="83">
        <v>104663</v>
      </c>
      <c r="F53" s="83">
        <v>39701</v>
      </c>
      <c r="G53" s="302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4"/>
      <c r="C55" s="475" t="s">
        <v>116</v>
      </c>
      <c r="D55" s="476">
        <f>D53-D54</f>
        <v>922472</v>
      </c>
      <c r="E55" s="476">
        <v>52499</v>
      </c>
      <c r="F55" s="476">
        <v>21971</v>
      </c>
      <c r="G55" s="477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0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2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4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3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6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4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4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2">
        <v>41164</v>
      </c>
      <c r="C80" s="182" t="s">
        <v>39</v>
      </c>
      <c r="D80" s="471">
        <v>1978987</v>
      </c>
      <c r="E80" s="186">
        <v>105834</v>
      </c>
      <c r="F80" s="186">
        <v>39443</v>
      </c>
      <c r="G80" s="191">
        <v>19182</v>
      </c>
    </row>
    <row r="81" spans="2:7">
      <c r="B81" s="384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3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6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4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4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2">
        <v>41225</v>
      </c>
      <c r="C86" s="182" t="s">
        <v>39</v>
      </c>
      <c r="D86" s="471">
        <v>2058142</v>
      </c>
      <c r="E86" s="186">
        <v>108695</v>
      </c>
      <c r="F86" s="186">
        <v>40475</v>
      </c>
      <c r="G86" s="191">
        <v>19555</v>
      </c>
    </row>
    <row r="87" spans="2:7">
      <c r="B87" s="384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3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4"/>
      <c r="C91" s="475" t="s">
        <v>116</v>
      </c>
      <c r="D91" s="476">
        <f>D89-D90</f>
        <v>1037629</v>
      </c>
      <c r="E91" s="476">
        <v>57135</v>
      </c>
      <c r="F91" s="476">
        <v>22623</v>
      </c>
      <c r="G91" s="477">
        <v>11911</v>
      </c>
    </row>
    <row r="92" spans="2:7">
      <c r="B92" s="446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4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3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6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4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4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2">
        <v>41345</v>
      </c>
      <c r="C98" s="182" t="s">
        <v>39</v>
      </c>
      <c r="D98" s="471">
        <v>2314453</v>
      </c>
      <c r="E98" s="186">
        <v>116302</v>
      </c>
      <c r="F98" s="186">
        <v>42084</v>
      </c>
      <c r="G98" s="191">
        <v>20824</v>
      </c>
    </row>
    <row r="99" spans="2:7">
      <c r="B99" s="384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3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6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4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4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2">
        <v>41406</v>
      </c>
      <c r="C104" s="182" t="s">
        <v>39</v>
      </c>
      <c r="D104" s="471">
        <v>2176337</v>
      </c>
      <c r="E104" s="186">
        <v>111535</v>
      </c>
      <c r="F104" s="186">
        <v>42174</v>
      </c>
      <c r="G104" s="191">
        <v>20651</v>
      </c>
    </row>
    <row r="105" spans="2:7">
      <c r="B105" s="384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3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6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4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4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2">
        <v>41467</v>
      </c>
      <c r="C110" s="182" t="s">
        <v>39</v>
      </c>
      <c r="D110" s="471">
        <v>2093103</v>
      </c>
      <c r="E110" s="186">
        <v>109961</v>
      </c>
      <c r="F110" s="186">
        <v>41021</v>
      </c>
      <c r="G110" s="191">
        <v>19624</v>
      </c>
    </row>
    <row r="111" spans="2:7">
      <c r="B111" s="446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3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6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4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4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2">
        <v>41529</v>
      </c>
      <c r="C116" s="182" t="s">
        <v>39</v>
      </c>
      <c r="D116" s="471">
        <v>2083116</v>
      </c>
      <c r="E116" s="186">
        <v>110615</v>
      </c>
      <c r="F116" s="186">
        <v>41174</v>
      </c>
      <c r="G116" s="191">
        <v>19289</v>
      </c>
    </row>
    <row r="117" spans="2:7">
      <c r="B117" s="384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3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6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4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4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2">
        <v>41590</v>
      </c>
      <c r="C122" s="182" t="s">
        <v>39</v>
      </c>
      <c r="D122" s="471">
        <v>2116032</v>
      </c>
      <c r="E122" s="186">
        <v>113754</v>
      </c>
      <c r="F122" s="186">
        <v>41607</v>
      </c>
      <c r="G122" s="191">
        <v>19504</v>
      </c>
    </row>
    <row r="123" spans="2:7">
      <c r="B123" s="384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3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8">
        <v>41651</v>
      </c>
      <c r="C128" s="151" t="s">
        <v>39</v>
      </c>
      <c r="D128" s="447">
        <v>2260662</v>
      </c>
      <c r="E128" s="152">
        <v>120551</v>
      </c>
      <c r="F128" s="152">
        <v>42050</v>
      </c>
      <c r="G128" s="448">
        <v>19580</v>
      </c>
    </row>
    <row r="129" spans="2:7">
      <c r="B129" s="384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3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2">
        <v>41682</v>
      </c>
      <c r="C131" s="182" t="s">
        <v>39</v>
      </c>
      <c r="D131" s="471">
        <v>2255909</v>
      </c>
      <c r="E131" s="186">
        <v>120111</v>
      </c>
      <c r="F131" s="186">
        <v>42688</v>
      </c>
      <c r="G131" s="191">
        <v>20088</v>
      </c>
    </row>
    <row r="132" spans="2:7">
      <c r="B132" s="384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4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2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4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3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2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4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3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2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4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3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2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4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3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2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4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3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2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4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3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2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4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3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6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4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4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2">
        <v>41944</v>
      </c>
      <c r="C158" s="182" t="s">
        <v>39</v>
      </c>
      <c r="D158" s="471">
        <v>1799525</v>
      </c>
      <c r="E158" s="186">
        <v>107064</v>
      </c>
      <c r="F158" s="186">
        <v>37395</v>
      </c>
      <c r="G158" s="191">
        <v>17614</v>
      </c>
    </row>
    <row r="159" spans="2:7">
      <c r="B159" s="384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3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8">
        <v>42005</v>
      </c>
      <c r="C164" s="497" t="s">
        <v>39</v>
      </c>
      <c r="D164" s="447">
        <v>1918599</v>
      </c>
      <c r="E164" s="153">
        <v>112779</v>
      </c>
      <c r="F164" s="152">
        <v>38044</v>
      </c>
      <c r="G164" s="448">
        <v>17656</v>
      </c>
    </row>
    <row r="165" spans="2:7">
      <c r="B165" s="384"/>
      <c r="C165" s="498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5"/>
      <c r="C166" s="499" t="s">
        <v>116</v>
      </c>
      <c r="D166" s="311">
        <v>942262</v>
      </c>
      <c r="E166" s="519">
        <v>59141</v>
      </c>
      <c r="F166" s="311">
        <v>22027</v>
      </c>
      <c r="G166" s="312">
        <v>10729</v>
      </c>
    </row>
    <row r="167" spans="2:7">
      <c r="B167" s="388">
        <v>42036</v>
      </c>
      <c r="C167" s="497" t="s">
        <v>39</v>
      </c>
      <c r="D167" s="447">
        <v>1918727</v>
      </c>
      <c r="E167" s="153">
        <v>111970</v>
      </c>
      <c r="F167" s="152">
        <v>38492</v>
      </c>
      <c r="G167" s="448">
        <v>17988</v>
      </c>
    </row>
    <row r="168" spans="2:7">
      <c r="B168" s="384"/>
      <c r="C168" s="498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5"/>
      <c r="C169" s="499" t="s">
        <v>116</v>
      </c>
      <c r="D169" s="311">
        <v>949687</v>
      </c>
      <c r="E169" s="519">
        <v>58939</v>
      </c>
      <c r="F169" s="311">
        <v>22333</v>
      </c>
      <c r="G169" s="312">
        <v>10949</v>
      </c>
    </row>
    <row r="170" spans="2:7">
      <c r="B170" s="388">
        <v>42064</v>
      </c>
      <c r="C170" s="497" t="s">
        <v>39</v>
      </c>
      <c r="D170" s="447">
        <v>1860644</v>
      </c>
      <c r="E170" s="153">
        <v>110019</v>
      </c>
      <c r="F170" s="152">
        <v>38110</v>
      </c>
      <c r="G170" s="448">
        <v>18178</v>
      </c>
    </row>
    <row r="171" spans="2:7">
      <c r="B171" s="384"/>
      <c r="C171" s="498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5"/>
      <c r="C172" s="499" t="s">
        <v>116</v>
      </c>
      <c r="D172" s="311">
        <v>921992</v>
      </c>
      <c r="E172" s="519">
        <v>58011</v>
      </c>
      <c r="F172" s="311">
        <v>22121</v>
      </c>
      <c r="G172" s="312">
        <v>11065</v>
      </c>
    </row>
    <row r="173" spans="2:7">
      <c r="B173" s="388">
        <v>42095</v>
      </c>
      <c r="C173" s="497" t="s">
        <v>39</v>
      </c>
      <c r="D173" s="447">
        <v>1782181</v>
      </c>
      <c r="E173" s="153">
        <v>107104</v>
      </c>
      <c r="F173" s="152">
        <v>37461</v>
      </c>
      <c r="G173" s="448">
        <v>17957</v>
      </c>
    </row>
    <row r="174" spans="2:7">
      <c r="B174" s="384"/>
      <c r="C174" s="498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5"/>
      <c r="C175" s="499" t="s">
        <v>116</v>
      </c>
      <c r="D175" s="311">
        <v>875266</v>
      </c>
      <c r="E175" s="519">
        <v>56290</v>
      </c>
      <c r="F175" s="311">
        <v>21852</v>
      </c>
      <c r="G175" s="312">
        <v>10997</v>
      </c>
    </row>
    <row r="176" spans="2:7" s="544" customFormat="1">
      <c r="B176" s="388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8">
        <v>17399</v>
      </c>
    </row>
    <row r="177" spans="2:7" s="544" customFormat="1">
      <c r="B177" s="384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4" customFormat="1" ht="15.75" thickBot="1">
      <c r="B178" s="385"/>
      <c r="C178" s="545" t="s">
        <v>116</v>
      </c>
      <c r="D178" s="311">
        <v>827844</v>
      </c>
      <c r="E178" s="311">
        <v>54393</v>
      </c>
      <c r="F178" s="67">
        <v>21181</v>
      </c>
      <c r="G178" s="178">
        <v>10662</v>
      </c>
    </row>
    <row r="179" spans="2:7">
      <c r="B179" s="388">
        <v>42167</v>
      </c>
      <c r="C179" s="151" t="s">
        <v>39</v>
      </c>
      <c r="D179" s="152">
        <v>1622276</v>
      </c>
      <c r="E179" s="546">
        <v>100515</v>
      </c>
      <c r="F179" s="152">
        <v>35614</v>
      </c>
      <c r="G179" s="448">
        <v>16753</v>
      </c>
    </row>
    <row r="180" spans="2:7">
      <c r="B180" s="384"/>
      <c r="C180" s="145" t="s">
        <v>115</v>
      </c>
      <c r="D180" s="67">
        <v>841878</v>
      </c>
      <c r="E180" s="547">
        <v>48169</v>
      </c>
      <c r="F180" s="71">
        <v>14906</v>
      </c>
      <c r="G180" s="178">
        <v>6440</v>
      </c>
    </row>
    <row r="181" spans="2:7" ht="15.75" thickBot="1">
      <c r="B181" s="385"/>
      <c r="C181" s="545" t="s">
        <v>116</v>
      </c>
      <c r="D181" s="311">
        <v>780398</v>
      </c>
      <c r="E181" s="548">
        <v>52346</v>
      </c>
      <c r="F181" s="311">
        <v>20708</v>
      </c>
      <c r="G181" s="312">
        <v>10313</v>
      </c>
    </row>
    <row r="182" spans="2:7">
      <c r="B182" s="388">
        <v>42186</v>
      </c>
      <c r="C182" s="151" t="s">
        <v>39</v>
      </c>
      <c r="D182" s="152">
        <v>1585667</v>
      </c>
      <c r="E182" s="546">
        <v>98566</v>
      </c>
      <c r="F182" s="152">
        <v>34843</v>
      </c>
      <c r="G182" s="448">
        <v>16226</v>
      </c>
    </row>
    <row r="183" spans="2:7">
      <c r="B183" s="384"/>
      <c r="C183" s="145" t="s">
        <v>115</v>
      </c>
      <c r="D183" s="67">
        <v>836565</v>
      </c>
      <c r="E183" s="547">
        <v>47650</v>
      </c>
      <c r="F183" s="71">
        <v>14541</v>
      </c>
      <c r="G183" s="178">
        <v>6217</v>
      </c>
    </row>
    <row r="184" spans="2:7" ht="15.75" thickBot="1">
      <c r="B184" s="385"/>
      <c r="C184" s="545" t="s">
        <v>116</v>
      </c>
      <c r="D184" s="311">
        <v>749102</v>
      </c>
      <c r="E184" s="548">
        <v>50916</v>
      </c>
      <c r="F184" s="311">
        <v>20302</v>
      </c>
      <c r="G184" s="312">
        <v>10009</v>
      </c>
    </row>
    <row r="185" spans="2:7">
      <c r="B185" s="388">
        <v>42217</v>
      </c>
      <c r="C185" s="151" t="s">
        <v>39</v>
      </c>
      <c r="D185" s="152">
        <v>1563538</v>
      </c>
      <c r="E185" s="546">
        <v>96716</v>
      </c>
      <c r="F185" s="152">
        <v>34260</v>
      </c>
      <c r="G185" s="448">
        <v>15807</v>
      </c>
    </row>
    <row r="186" spans="2:7">
      <c r="B186" s="384"/>
      <c r="C186" s="145" t="s">
        <v>115</v>
      </c>
      <c r="D186" s="67">
        <v>832979</v>
      </c>
      <c r="E186" s="547">
        <v>46845</v>
      </c>
      <c r="F186" s="71">
        <v>14362</v>
      </c>
      <c r="G186" s="178">
        <v>6096</v>
      </c>
    </row>
    <row r="187" spans="2:7" ht="15.75" thickBot="1">
      <c r="B187" s="385"/>
      <c r="C187" s="545" t="s">
        <v>116</v>
      </c>
      <c r="D187" s="311">
        <v>730559</v>
      </c>
      <c r="E187" s="548">
        <v>49871</v>
      </c>
      <c r="F187" s="311">
        <v>19898</v>
      </c>
      <c r="G187" s="312">
        <v>9711</v>
      </c>
    </row>
    <row r="188" spans="2:7">
      <c r="B188" s="388">
        <v>42248</v>
      </c>
      <c r="C188" s="151" t="s">
        <v>39</v>
      </c>
      <c r="D188" s="152">
        <v>1539371</v>
      </c>
      <c r="E188" s="546">
        <v>94917</v>
      </c>
      <c r="F188" s="152">
        <v>34115</v>
      </c>
      <c r="G188" s="448">
        <v>15716</v>
      </c>
    </row>
    <row r="189" spans="2:7">
      <c r="B189" s="384"/>
      <c r="C189" s="145" t="s">
        <v>115</v>
      </c>
      <c r="D189" s="67">
        <v>817135</v>
      </c>
      <c r="E189" s="547">
        <v>45806</v>
      </c>
      <c r="F189" s="71">
        <v>14384</v>
      </c>
      <c r="G189" s="178">
        <v>6053</v>
      </c>
    </row>
    <row r="190" spans="2:7" ht="15.75" thickBot="1">
      <c r="B190" s="385"/>
      <c r="C190" s="545" t="s">
        <v>116</v>
      </c>
      <c r="D190" s="311">
        <v>722236</v>
      </c>
      <c r="E190" s="548">
        <v>49111</v>
      </c>
      <c r="F190" s="311">
        <v>19731</v>
      </c>
      <c r="G190" s="312">
        <v>9663</v>
      </c>
    </row>
    <row r="191" spans="2:7">
      <c r="B191" s="388">
        <v>42278</v>
      </c>
      <c r="C191" s="151" t="s">
        <v>39</v>
      </c>
      <c r="D191" s="152">
        <v>1516928</v>
      </c>
      <c r="E191" s="546">
        <v>93418</v>
      </c>
      <c r="F191" s="152">
        <v>33665</v>
      </c>
      <c r="G191" s="448">
        <v>15692</v>
      </c>
    </row>
    <row r="192" spans="2:7">
      <c r="B192" s="384"/>
      <c r="C192" s="145" t="s">
        <v>115</v>
      </c>
      <c r="D192" s="67">
        <v>804433</v>
      </c>
      <c r="E192" s="547">
        <v>44925</v>
      </c>
      <c r="F192" s="71">
        <v>14245</v>
      </c>
      <c r="G192" s="178">
        <v>6069</v>
      </c>
    </row>
    <row r="193" spans="2:7" ht="15.75" thickBot="1">
      <c r="B193" s="385"/>
      <c r="C193" s="545" t="s">
        <v>116</v>
      </c>
      <c r="D193" s="311">
        <v>712495</v>
      </c>
      <c r="E193" s="548">
        <v>48493</v>
      </c>
      <c r="F193" s="311">
        <v>19420</v>
      </c>
      <c r="G193" s="312">
        <v>9623</v>
      </c>
    </row>
    <row r="194" spans="2:7">
      <c r="B194" s="388">
        <v>42309</v>
      </c>
      <c r="C194" s="151" t="s">
        <v>39</v>
      </c>
      <c r="D194" s="152">
        <v>1530597</v>
      </c>
      <c r="E194" s="546">
        <v>93515</v>
      </c>
      <c r="F194" s="152">
        <v>33979</v>
      </c>
      <c r="G194" s="448">
        <v>15692</v>
      </c>
    </row>
    <row r="195" spans="2:7">
      <c r="B195" s="384"/>
      <c r="C195" s="145" t="s">
        <v>115</v>
      </c>
      <c r="D195" s="67">
        <v>806244</v>
      </c>
      <c r="E195" s="547">
        <v>44670</v>
      </c>
      <c r="F195" s="71">
        <v>14300</v>
      </c>
      <c r="G195" s="178">
        <v>6068</v>
      </c>
    </row>
    <row r="196" spans="2:7" ht="15.75" thickBot="1">
      <c r="B196" s="385"/>
      <c r="C196" s="545" t="s">
        <v>116</v>
      </c>
      <c r="D196" s="311">
        <v>724353</v>
      </c>
      <c r="E196" s="548">
        <v>48845</v>
      </c>
      <c r="F196" s="311">
        <v>19679</v>
      </c>
      <c r="G196" s="312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8">
        <v>42370</v>
      </c>
      <c r="C200" s="151" t="s">
        <v>39</v>
      </c>
      <c r="D200" s="152">
        <v>1647457</v>
      </c>
      <c r="E200" s="546">
        <v>98249</v>
      </c>
      <c r="F200" s="152">
        <v>34279</v>
      </c>
      <c r="G200" s="448">
        <v>15656</v>
      </c>
    </row>
    <row r="201" spans="2:7">
      <c r="B201" s="384"/>
      <c r="C201" s="145" t="s">
        <v>115</v>
      </c>
      <c r="D201" s="67">
        <v>848783</v>
      </c>
      <c r="E201" s="547">
        <v>46922</v>
      </c>
      <c r="F201" s="71">
        <v>14148</v>
      </c>
      <c r="G201" s="178">
        <v>6014</v>
      </c>
    </row>
    <row r="202" spans="2:7" ht="15.75" thickBot="1">
      <c r="B202" s="385"/>
      <c r="C202" s="545" t="s">
        <v>116</v>
      </c>
      <c r="D202" s="311">
        <v>798674</v>
      </c>
      <c r="E202" s="548">
        <v>51327</v>
      </c>
      <c r="F202" s="311">
        <v>20131</v>
      </c>
      <c r="G202" s="312">
        <v>9642</v>
      </c>
    </row>
    <row r="203" spans="2:7">
      <c r="B203" s="388">
        <v>42401</v>
      </c>
      <c r="C203" s="151" t="s">
        <v>39</v>
      </c>
      <c r="D203" s="152">
        <v>1652656</v>
      </c>
      <c r="E203" s="546">
        <v>97472</v>
      </c>
      <c r="F203" s="152">
        <v>34375</v>
      </c>
      <c r="G203" s="448">
        <v>15788</v>
      </c>
    </row>
    <row r="204" spans="2:7">
      <c r="B204" s="384"/>
      <c r="C204" s="145" t="s">
        <v>115</v>
      </c>
      <c r="D204" s="67">
        <v>846307</v>
      </c>
      <c r="E204" s="547">
        <v>46237</v>
      </c>
      <c r="F204" s="71">
        <v>14100</v>
      </c>
      <c r="G204" s="178">
        <v>6018</v>
      </c>
    </row>
    <row r="205" spans="2:7" ht="15.75" thickBot="1">
      <c r="B205" s="385"/>
      <c r="C205" s="545" t="s">
        <v>116</v>
      </c>
      <c r="D205" s="311">
        <v>806349</v>
      </c>
      <c r="E205" s="548">
        <v>51235</v>
      </c>
      <c r="F205" s="311">
        <v>20275</v>
      </c>
      <c r="G205" s="312">
        <v>9770</v>
      </c>
    </row>
    <row r="206" spans="2:7">
      <c r="B206" s="388">
        <v>42430</v>
      </c>
      <c r="C206" s="627" t="s">
        <v>39</v>
      </c>
      <c r="D206" s="631">
        <v>1600455</v>
      </c>
      <c r="E206" s="546">
        <v>95710</v>
      </c>
      <c r="F206" s="152">
        <v>33887</v>
      </c>
      <c r="G206" s="448">
        <v>15874</v>
      </c>
    </row>
    <row r="207" spans="2:7">
      <c r="B207" s="384"/>
      <c r="C207" s="628" t="s">
        <v>115</v>
      </c>
      <c r="D207" s="632">
        <v>819049</v>
      </c>
      <c r="E207" s="547">
        <v>45204</v>
      </c>
      <c r="F207" s="71">
        <v>13859</v>
      </c>
      <c r="G207" s="178">
        <v>6014</v>
      </c>
    </row>
    <row r="208" spans="2:7" ht="15.75" thickBot="1">
      <c r="B208" s="385"/>
      <c r="C208" s="629" t="s">
        <v>116</v>
      </c>
      <c r="D208" s="633">
        <v>781406</v>
      </c>
      <c r="E208" s="548">
        <v>50506</v>
      </c>
      <c r="F208" s="311">
        <v>20028</v>
      </c>
      <c r="G208" s="312">
        <v>9860</v>
      </c>
    </row>
    <row r="209" spans="2:7" s="544" customFormat="1">
      <c r="B209" s="388">
        <v>42461</v>
      </c>
      <c r="C209" s="627" t="s">
        <v>39</v>
      </c>
      <c r="D209" s="631">
        <v>1521814</v>
      </c>
      <c r="E209" s="546">
        <v>92194</v>
      </c>
      <c r="F209" s="152">
        <v>33532</v>
      </c>
      <c r="G209" s="448">
        <v>15840</v>
      </c>
    </row>
    <row r="210" spans="2:7" s="544" customFormat="1">
      <c r="B210" s="384"/>
      <c r="C210" s="628" t="s">
        <v>115</v>
      </c>
      <c r="D210" s="632">
        <v>786423</v>
      </c>
      <c r="E210" s="547">
        <v>43685</v>
      </c>
      <c r="F210" s="71">
        <v>13689</v>
      </c>
      <c r="G210" s="178">
        <v>5987</v>
      </c>
    </row>
    <row r="211" spans="2:7" s="544" customFormat="1" ht="15.75" thickBot="1">
      <c r="B211" s="385"/>
      <c r="C211" s="629" t="s">
        <v>116</v>
      </c>
      <c r="D211" s="633">
        <v>735391</v>
      </c>
      <c r="E211" s="548">
        <v>48509</v>
      </c>
      <c r="F211" s="311">
        <f>F209-F210</f>
        <v>19843</v>
      </c>
      <c r="G211" s="312">
        <f>G209-G210</f>
        <v>9853</v>
      </c>
    </row>
    <row r="212" spans="2:7">
      <c r="B212" s="388">
        <v>42491</v>
      </c>
      <c r="C212" s="627" t="s">
        <v>39</v>
      </c>
      <c r="D212" s="631">
        <v>1456873</v>
      </c>
      <c r="E212" s="546">
        <v>89204</v>
      </c>
      <c r="F212" s="152">
        <v>32454</v>
      </c>
      <c r="G212" s="448">
        <v>15282</v>
      </c>
    </row>
    <row r="213" spans="2:7">
      <c r="B213" s="384"/>
      <c r="C213" s="628" t="s">
        <v>115</v>
      </c>
      <c r="D213" s="632">
        <v>761290</v>
      </c>
      <c r="E213" s="547">
        <v>42420</v>
      </c>
      <c r="F213" s="71">
        <v>13182</v>
      </c>
      <c r="G213" s="178">
        <v>5745</v>
      </c>
    </row>
    <row r="214" spans="2:7" ht="15.75" thickBot="1">
      <c r="B214" s="385"/>
      <c r="C214" s="629" t="s">
        <v>116</v>
      </c>
      <c r="D214" s="633">
        <v>695583</v>
      </c>
      <c r="E214" s="548">
        <v>46784</v>
      </c>
      <c r="F214" s="311">
        <f>F212-F213</f>
        <v>19272</v>
      </c>
      <c r="G214" s="312">
        <f>G212-G213</f>
        <v>9537</v>
      </c>
    </row>
    <row r="215" spans="2:7">
      <c r="B215" s="388">
        <v>42522</v>
      </c>
      <c r="C215" s="627" t="s">
        <v>39</v>
      </c>
      <c r="D215" s="631">
        <v>1392460</v>
      </c>
      <c r="E215" s="546">
        <v>86088</v>
      </c>
      <c r="F215" s="152">
        <v>31500</v>
      </c>
      <c r="G215" s="448">
        <v>14771</v>
      </c>
    </row>
    <row r="216" spans="2:7">
      <c r="B216" s="384"/>
      <c r="C216" s="628" t="s">
        <v>115</v>
      </c>
      <c r="D216" s="632">
        <v>736618</v>
      </c>
      <c r="E216" s="547">
        <v>40899</v>
      </c>
      <c r="F216" s="71">
        <v>12811</v>
      </c>
      <c r="G216" s="178">
        <v>5581</v>
      </c>
    </row>
    <row r="217" spans="2:7" ht="15.75" thickBot="1">
      <c r="B217" s="385"/>
      <c r="C217" s="629" t="s">
        <v>116</v>
      </c>
      <c r="D217" s="633">
        <v>655842</v>
      </c>
      <c r="E217" s="548">
        <v>45189</v>
      </c>
      <c r="F217" s="311">
        <f>F215-F216</f>
        <v>18689</v>
      </c>
      <c r="G217" s="312">
        <f>G215-G216</f>
        <v>9190</v>
      </c>
    </row>
    <row r="218" spans="2:7" s="544" customFormat="1">
      <c r="B218" s="388">
        <v>42552</v>
      </c>
      <c r="C218" s="627" t="s">
        <v>39</v>
      </c>
      <c r="D218" s="631">
        <v>1361499</v>
      </c>
      <c r="E218" s="546">
        <v>84354</v>
      </c>
      <c r="F218" s="152">
        <v>30333</v>
      </c>
      <c r="G218" s="448">
        <v>14172</v>
      </c>
    </row>
    <row r="219" spans="2:7" s="544" customFormat="1">
      <c r="B219" s="384"/>
      <c r="C219" s="628" t="s">
        <v>115</v>
      </c>
      <c r="D219" s="632">
        <v>732757</v>
      </c>
      <c r="E219" s="547">
        <v>40297</v>
      </c>
      <c r="F219" s="71">
        <v>12363</v>
      </c>
      <c r="G219" s="178">
        <v>5353</v>
      </c>
    </row>
    <row r="220" spans="2:7" s="544" customFormat="1" ht="15.75" thickBot="1">
      <c r="B220" s="385"/>
      <c r="C220" s="629" t="s">
        <v>116</v>
      </c>
      <c r="D220" s="633">
        <f>D218-D219</f>
        <v>628742</v>
      </c>
      <c r="E220" s="548">
        <f>E218-E219</f>
        <v>44057</v>
      </c>
      <c r="F220" s="311">
        <f>F218-F219</f>
        <v>17970</v>
      </c>
      <c r="G220" s="312">
        <f>G218-G219</f>
        <v>8819</v>
      </c>
    </row>
    <row r="221" spans="2:7">
      <c r="B221" s="388">
        <v>42583</v>
      </c>
      <c r="C221" s="627" t="s">
        <v>39</v>
      </c>
      <c r="D221" s="631">
        <v>1346868</v>
      </c>
      <c r="E221" s="546">
        <v>83157</v>
      </c>
      <c r="F221" s="152">
        <v>30333</v>
      </c>
      <c r="G221" s="448">
        <v>13875</v>
      </c>
    </row>
    <row r="222" spans="2:7">
      <c r="B222" s="384"/>
      <c r="C222" s="628" t="s">
        <v>115</v>
      </c>
      <c r="D222" s="632">
        <v>733249</v>
      </c>
      <c r="E222" s="547">
        <v>39867</v>
      </c>
      <c r="F222" s="71">
        <v>12363</v>
      </c>
      <c r="G222" s="178">
        <v>5254</v>
      </c>
    </row>
    <row r="223" spans="2:7" ht="15.75" thickBot="1">
      <c r="B223" s="385"/>
      <c r="C223" s="629" t="s">
        <v>116</v>
      </c>
      <c r="D223" s="633">
        <v>613619</v>
      </c>
      <c r="E223" s="548">
        <v>43290</v>
      </c>
      <c r="F223" s="311">
        <f>F221-F222</f>
        <v>17970</v>
      </c>
      <c r="G223" s="312">
        <f>G221-G222</f>
        <v>8621</v>
      </c>
    </row>
    <row r="224" spans="2:7">
      <c r="B224" s="388">
        <v>42614</v>
      </c>
      <c r="C224" s="627" t="s">
        <v>39</v>
      </c>
      <c r="D224" s="631">
        <v>1324114</v>
      </c>
      <c r="E224" s="546">
        <v>81947</v>
      </c>
      <c r="F224" s="152">
        <v>29961</v>
      </c>
      <c r="G224" s="448">
        <v>13765</v>
      </c>
    </row>
    <row r="225" spans="2:7">
      <c r="B225" s="384"/>
      <c r="C225" s="628" t="s">
        <v>115</v>
      </c>
      <c r="D225" s="632">
        <v>718345</v>
      </c>
      <c r="E225" s="547">
        <v>39247</v>
      </c>
      <c r="F225" s="71">
        <v>12322</v>
      </c>
      <c r="G225" s="178">
        <v>5212</v>
      </c>
    </row>
    <row r="226" spans="2:7" ht="15.75" thickBot="1">
      <c r="B226" s="385"/>
      <c r="C226" s="629" t="s">
        <v>116</v>
      </c>
      <c r="D226" s="633">
        <v>605769</v>
      </c>
      <c r="E226" s="548">
        <v>42700</v>
      </c>
      <c r="F226" s="67">
        <v>17639</v>
      </c>
      <c r="G226" s="312">
        <f>G224-G225</f>
        <v>8553</v>
      </c>
    </row>
    <row r="227" spans="2:7">
      <c r="B227" s="388">
        <v>42644</v>
      </c>
      <c r="C227" s="627" t="s">
        <v>39</v>
      </c>
      <c r="D227" s="631">
        <v>1307970</v>
      </c>
      <c r="E227" s="546">
        <v>81125</v>
      </c>
      <c r="F227" s="152">
        <v>29817</v>
      </c>
      <c r="G227" s="448">
        <v>13594</v>
      </c>
    </row>
    <row r="228" spans="2:7">
      <c r="B228" s="384"/>
      <c r="C228" s="628" t="s">
        <v>115</v>
      </c>
      <c r="D228" s="632">
        <v>708800</v>
      </c>
      <c r="E228" s="547">
        <v>38734</v>
      </c>
      <c r="F228" s="71">
        <v>12428</v>
      </c>
      <c r="G228" s="178">
        <v>5124</v>
      </c>
    </row>
    <row r="229" spans="2:7" ht="15.75" thickBot="1">
      <c r="B229" s="385"/>
      <c r="C229" s="629" t="s">
        <v>116</v>
      </c>
      <c r="D229" s="633">
        <v>599170</v>
      </c>
      <c r="E229" s="548">
        <v>42391</v>
      </c>
      <c r="F229" s="519">
        <f>F227-F228</f>
        <v>17389</v>
      </c>
      <c r="G229" s="728">
        <f>G227-G228</f>
        <v>8470</v>
      </c>
    </row>
    <row r="230" spans="2:7">
      <c r="B230" s="388">
        <v>42675</v>
      </c>
      <c r="C230" s="627" t="s">
        <v>39</v>
      </c>
      <c r="D230" s="631">
        <v>1313620</v>
      </c>
      <c r="E230" s="546">
        <v>81047</v>
      </c>
      <c r="F230" s="152">
        <v>29924</v>
      </c>
      <c r="G230" s="448">
        <v>13633</v>
      </c>
    </row>
    <row r="231" spans="2:7">
      <c r="B231" s="384"/>
      <c r="C231" s="628" t="s">
        <v>115</v>
      </c>
      <c r="D231" s="632">
        <v>707975</v>
      </c>
      <c r="E231" s="547">
        <v>38570</v>
      </c>
      <c r="F231" s="71">
        <v>12337</v>
      </c>
      <c r="G231" s="178">
        <v>5164</v>
      </c>
    </row>
    <row r="232" spans="2:7" ht="15.75" thickBot="1">
      <c r="B232" s="385"/>
      <c r="C232" s="629" t="s">
        <v>116</v>
      </c>
      <c r="D232" s="633">
        <v>605645</v>
      </c>
      <c r="E232" s="548">
        <v>42477</v>
      </c>
      <c r="F232" s="519">
        <f>F230-F231</f>
        <v>17587</v>
      </c>
      <c r="G232" s="728">
        <f>G230-G231</f>
        <v>8469</v>
      </c>
    </row>
    <row r="233" spans="2:7">
      <c r="B233" s="388">
        <v>42705</v>
      </c>
      <c r="C233" s="627" t="s">
        <v>39</v>
      </c>
      <c r="D233" s="631">
        <v>1335155</v>
      </c>
      <c r="E233" s="546">
        <v>82211</v>
      </c>
      <c r="F233" s="152">
        <v>30167</v>
      </c>
      <c r="G233" s="448">
        <v>13594</v>
      </c>
    </row>
    <row r="234" spans="2:7">
      <c r="B234" s="384"/>
      <c r="C234" s="628" t="s">
        <v>115</v>
      </c>
      <c r="D234" s="632">
        <v>712227</v>
      </c>
      <c r="E234" s="547">
        <v>38904</v>
      </c>
      <c r="F234" s="71">
        <v>12299</v>
      </c>
      <c r="G234" s="178">
        <v>5185</v>
      </c>
    </row>
    <row r="235" spans="2:7" ht="15.75" thickBot="1">
      <c r="B235" s="385"/>
      <c r="C235" s="629" t="s">
        <v>116</v>
      </c>
      <c r="D235" s="633">
        <v>622928</v>
      </c>
      <c r="E235" s="548">
        <v>43307</v>
      </c>
      <c r="F235" s="519">
        <v>17868</v>
      </c>
      <c r="G235" s="728">
        <v>8409</v>
      </c>
    </row>
    <row r="236" spans="2:7">
      <c r="B236" s="388">
        <v>42736</v>
      </c>
      <c r="C236" s="627" t="s">
        <v>39</v>
      </c>
      <c r="D236" s="631">
        <v>1397115</v>
      </c>
      <c r="E236" s="546">
        <v>84382</v>
      </c>
      <c r="F236" s="152">
        <v>30634</v>
      </c>
      <c r="G236" s="448">
        <v>30634</v>
      </c>
    </row>
    <row r="237" spans="2:7">
      <c r="B237" s="384"/>
      <c r="C237" s="628" t="s">
        <v>115</v>
      </c>
      <c r="D237" s="632">
        <v>735588</v>
      </c>
      <c r="E237" s="547">
        <v>39742</v>
      </c>
      <c r="F237" s="71">
        <v>12391</v>
      </c>
      <c r="G237" s="178">
        <v>13720</v>
      </c>
    </row>
    <row r="238" spans="2:7" ht="15.75" thickBot="1">
      <c r="B238" s="385"/>
      <c r="C238" s="629" t="s">
        <v>116</v>
      </c>
      <c r="D238" s="633">
        <v>661527</v>
      </c>
      <c r="E238" s="548">
        <v>44640</v>
      </c>
      <c r="F238" s="519">
        <v>18243</v>
      </c>
      <c r="G238" s="728">
        <v>16914</v>
      </c>
    </row>
    <row r="239" spans="2:7" s="544" customFormat="1">
      <c r="B239" s="388">
        <v>42767</v>
      </c>
      <c r="C239" s="627" t="s">
        <v>39</v>
      </c>
      <c r="D239" s="631">
        <v>1383376</v>
      </c>
      <c r="E239" s="546">
        <v>83199</v>
      </c>
      <c r="F239" s="152">
        <v>30620</v>
      </c>
      <c r="G239" s="448">
        <v>13726</v>
      </c>
    </row>
    <row r="240" spans="2:7" s="544" customFormat="1" ht="15.75" thickBot="1">
      <c r="B240" s="384"/>
      <c r="C240" s="628" t="s">
        <v>115</v>
      </c>
      <c r="D240" s="632">
        <v>724776</v>
      </c>
      <c r="E240" s="547">
        <v>39070</v>
      </c>
      <c r="F240" s="71">
        <v>12220</v>
      </c>
      <c r="G240" s="178">
        <v>5182</v>
      </c>
    </row>
    <row r="241" spans="2:7" s="544" customFormat="1" ht="15.75" thickBot="1">
      <c r="B241" s="778"/>
      <c r="C241" s="789" t="s">
        <v>116</v>
      </c>
      <c r="D241" s="781">
        <v>658600</v>
      </c>
      <c r="E241" s="781">
        <v>44129</v>
      </c>
      <c r="F241" s="790">
        <f>F239-F240</f>
        <v>18400</v>
      </c>
      <c r="G241" s="781">
        <f>G239-G240</f>
        <v>8544</v>
      </c>
    </row>
    <row r="242" spans="2:7" s="544" customFormat="1">
      <c r="B242" s="388">
        <v>42795</v>
      </c>
      <c r="C242" s="784" t="s">
        <v>39</v>
      </c>
      <c r="D242" s="780">
        <v>1324217</v>
      </c>
      <c r="E242" s="791">
        <v>81225</v>
      </c>
      <c r="F242" s="780">
        <v>30342</v>
      </c>
      <c r="G242" s="780">
        <v>13838</v>
      </c>
    </row>
    <row r="243" spans="2:7" s="544" customFormat="1">
      <c r="B243" s="384"/>
      <c r="C243" s="785" t="s">
        <v>115</v>
      </c>
      <c r="D243" s="782">
        <v>698105</v>
      </c>
      <c r="E243" s="786">
        <v>38056</v>
      </c>
      <c r="F243" s="786">
        <v>12216</v>
      </c>
      <c r="G243" s="782">
        <v>5220</v>
      </c>
    </row>
    <row r="244" spans="2:7" s="544" customFormat="1" ht="15.75" thickBot="1">
      <c r="B244" s="385"/>
      <c r="C244" s="787" t="s">
        <v>116</v>
      </c>
      <c r="D244" s="783">
        <v>626112</v>
      </c>
      <c r="E244" s="783">
        <v>43169</v>
      </c>
      <c r="F244" s="788">
        <v>18126</v>
      </c>
      <c r="G244" s="783">
        <v>8618</v>
      </c>
    </row>
    <row r="245" spans="2:7" s="544" customFormat="1">
      <c r="B245" s="388">
        <v>42826</v>
      </c>
      <c r="C245" s="784" t="s">
        <v>39</v>
      </c>
      <c r="D245" s="780">
        <v>1252696</v>
      </c>
      <c r="E245" s="791">
        <v>77465</v>
      </c>
      <c r="F245" s="780">
        <v>29826</v>
      </c>
      <c r="G245" s="780">
        <v>13474</v>
      </c>
    </row>
    <row r="246" spans="2:7" s="544" customFormat="1">
      <c r="B246" s="384"/>
      <c r="C246" s="785" t="s">
        <v>115</v>
      </c>
      <c r="D246" s="782">
        <v>668054</v>
      </c>
      <c r="E246" s="786">
        <v>36261</v>
      </c>
      <c r="F246" s="786">
        <v>12055</v>
      </c>
      <c r="G246" s="782">
        <v>5088</v>
      </c>
    </row>
    <row r="247" spans="2:7" s="544" customFormat="1" ht="15.75" thickBot="1">
      <c r="B247" s="385"/>
      <c r="C247" s="787" t="s">
        <v>116</v>
      </c>
      <c r="D247" s="783">
        <v>584642</v>
      </c>
      <c r="E247" s="783">
        <v>36261</v>
      </c>
      <c r="F247" s="788">
        <v>17771</v>
      </c>
      <c r="G247" s="783">
        <v>8386</v>
      </c>
    </row>
    <row r="248" spans="2:7" s="544" customFormat="1">
      <c r="B248" s="388">
        <v>42856</v>
      </c>
      <c r="C248" s="784" t="s">
        <v>39</v>
      </c>
      <c r="D248" s="780">
        <v>1202103</v>
      </c>
      <c r="E248" s="791">
        <v>75223</v>
      </c>
      <c r="F248" s="780">
        <v>29133</v>
      </c>
      <c r="G248" s="780">
        <v>13108</v>
      </c>
    </row>
    <row r="249" spans="2:7" s="544" customFormat="1">
      <c r="B249" s="384"/>
      <c r="C249" s="785" t="s">
        <v>115</v>
      </c>
      <c r="D249" s="782">
        <v>649448</v>
      </c>
      <c r="E249" s="786">
        <v>35277</v>
      </c>
      <c r="F249" s="786">
        <v>11672</v>
      </c>
      <c r="G249" s="782">
        <v>4879</v>
      </c>
    </row>
    <row r="250" spans="2:7" s="544" customFormat="1" ht="15.75" thickBot="1">
      <c r="B250" s="385"/>
      <c r="C250" s="787" t="s">
        <v>116</v>
      </c>
      <c r="D250" s="783">
        <v>552655</v>
      </c>
      <c r="E250" s="783">
        <v>39946</v>
      </c>
      <c r="F250" s="788">
        <v>17461</v>
      </c>
      <c r="G250" s="783">
        <v>8229</v>
      </c>
    </row>
    <row r="251" spans="2:7">
      <c r="B251" s="388">
        <v>42887</v>
      </c>
      <c r="C251" s="784" t="s">
        <v>39</v>
      </c>
      <c r="D251" s="780">
        <v>1151647</v>
      </c>
      <c r="E251" s="791">
        <v>73027</v>
      </c>
      <c r="F251" s="780">
        <v>28338</v>
      </c>
      <c r="G251" s="780">
        <v>12659</v>
      </c>
    </row>
    <row r="252" spans="2:7">
      <c r="B252" s="384"/>
      <c r="C252" s="785" t="s">
        <v>115</v>
      </c>
      <c r="D252" s="782">
        <v>630455</v>
      </c>
      <c r="E252" s="786">
        <v>34305</v>
      </c>
      <c r="F252" s="786">
        <v>11355</v>
      </c>
      <c r="G252" s="782">
        <v>4718</v>
      </c>
    </row>
    <row r="253" spans="2:7" ht="15.75" thickBot="1">
      <c r="B253" s="385"/>
      <c r="C253" s="787" t="s">
        <v>116</v>
      </c>
      <c r="D253" s="783">
        <f>(D251-D252)</f>
        <v>521192</v>
      </c>
      <c r="E253" s="783">
        <f>(E251-E252)</f>
        <v>38722</v>
      </c>
      <c r="F253" s="788">
        <f>(F251-F252)</f>
        <v>16983</v>
      </c>
      <c r="G253" s="783">
        <f>(G251-G252)</f>
        <v>7941</v>
      </c>
    </row>
    <row r="254" spans="2:7">
      <c r="B254" s="388">
        <v>42917</v>
      </c>
      <c r="C254" s="784" t="s">
        <v>39</v>
      </c>
      <c r="D254" s="780">
        <v>1139986</v>
      </c>
      <c r="E254" s="791">
        <v>72195</v>
      </c>
      <c r="F254" s="780">
        <v>27988</v>
      </c>
      <c r="G254" s="780">
        <v>12444</v>
      </c>
    </row>
    <row r="255" spans="2:7">
      <c r="B255" s="384"/>
      <c r="C255" s="785" t="s">
        <v>115</v>
      </c>
      <c r="D255" s="782">
        <v>634364</v>
      </c>
      <c r="E255" s="786">
        <v>34219</v>
      </c>
      <c r="F255" s="786">
        <v>11244</v>
      </c>
      <c r="G255" s="782">
        <v>4624</v>
      </c>
    </row>
    <row r="256" spans="2:7" ht="15.75" thickBot="1">
      <c r="B256" s="385"/>
      <c r="C256" s="787" t="s">
        <v>116</v>
      </c>
      <c r="D256" s="783">
        <f>D254-D255</f>
        <v>505622</v>
      </c>
      <c r="E256" s="783">
        <f>E254-E255</f>
        <v>37976</v>
      </c>
      <c r="F256" s="788">
        <f>F254-F255</f>
        <v>16744</v>
      </c>
      <c r="G256" s="783">
        <f>G254-G255</f>
        <v>7820</v>
      </c>
    </row>
    <row r="257" spans="2:7">
      <c r="B257" s="388">
        <v>42948</v>
      </c>
      <c r="C257" s="784" t="s">
        <v>39</v>
      </c>
      <c r="D257" s="780">
        <v>1136126</v>
      </c>
      <c r="E257" s="791">
        <v>71514</v>
      </c>
      <c r="F257" s="780">
        <v>27804</v>
      </c>
      <c r="G257" s="780">
        <v>12211</v>
      </c>
    </row>
    <row r="258" spans="2:7">
      <c r="B258" s="384"/>
      <c r="C258" s="785" t="s">
        <v>115</v>
      </c>
      <c r="D258" s="782">
        <v>640242</v>
      </c>
      <c r="E258" s="786">
        <v>34197</v>
      </c>
      <c r="F258" s="786">
        <v>11309</v>
      </c>
      <c r="G258" s="782">
        <v>4546</v>
      </c>
    </row>
    <row r="259" spans="2:7" ht="15.75" thickBot="1">
      <c r="B259" s="385"/>
      <c r="C259" s="787" t="s">
        <v>116</v>
      </c>
      <c r="D259" s="783">
        <v>495884</v>
      </c>
      <c r="E259" s="783">
        <v>37317</v>
      </c>
      <c r="F259" s="788">
        <v>16495</v>
      </c>
      <c r="G259" s="783">
        <v>7665</v>
      </c>
    </row>
    <row r="260" spans="2:7">
      <c r="B260" s="388">
        <v>42979</v>
      </c>
      <c r="C260" s="784" t="s">
        <v>39</v>
      </c>
      <c r="D260" s="780">
        <v>1117113</v>
      </c>
      <c r="E260" s="791">
        <v>70619</v>
      </c>
      <c r="F260" s="780">
        <v>27646</v>
      </c>
      <c r="G260" s="780">
        <v>12010</v>
      </c>
    </row>
    <row r="261" spans="2:7">
      <c r="B261" s="384"/>
      <c r="C261" s="785" t="s">
        <v>115</v>
      </c>
      <c r="D261" s="782">
        <v>626380</v>
      </c>
      <c r="E261" s="786">
        <v>33635</v>
      </c>
      <c r="F261" s="786">
        <v>11312</v>
      </c>
      <c r="G261" s="782">
        <v>4475</v>
      </c>
    </row>
    <row r="262" spans="2:7" ht="15.75" thickBot="1">
      <c r="B262" s="385"/>
      <c r="C262" s="787" t="s">
        <v>116</v>
      </c>
      <c r="D262" s="783">
        <v>490733</v>
      </c>
      <c r="E262" s="783">
        <v>36984</v>
      </c>
      <c r="F262" s="788">
        <v>16334</v>
      </c>
      <c r="G262" s="783">
        <v>7535</v>
      </c>
    </row>
    <row r="263" spans="2:7">
      <c r="B263" s="388">
        <v>43009</v>
      </c>
      <c r="C263" s="784" t="s">
        <v>39</v>
      </c>
      <c r="D263" s="780">
        <v>1069515</v>
      </c>
      <c r="E263" s="791">
        <v>65885</v>
      </c>
      <c r="F263" s="780">
        <v>27435</v>
      </c>
      <c r="G263" s="780">
        <v>11858</v>
      </c>
    </row>
    <row r="264" spans="2:7">
      <c r="B264" s="384"/>
      <c r="C264" s="785" t="s">
        <v>115</v>
      </c>
      <c r="D264" s="782">
        <v>598099</v>
      </c>
      <c r="E264" s="786">
        <v>30793</v>
      </c>
      <c r="F264" s="786">
        <v>11264</v>
      </c>
      <c r="G264" s="782">
        <v>4424</v>
      </c>
    </row>
    <row r="265" spans="2:7" ht="15.75" thickBot="1">
      <c r="B265" s="385"/>
      <c r="C265" s="787" t="s">
        <v>116</v>
      </c>
      <c r="D265" s="783">
        <v>471416</v>
      </c>
      <c r="E265" s="783">
        <v>35092</v>
      </c>
      <c r="F265" s="788">
        <v>16171</v>
      </c>
      <c r="G265" s="783">
        <v>7434</v>
      </c>
    </row>
    <row r="266" spans="2:7">
      <c r="B266" s="388">
        <v>43040</v>
      </c>
      <c r="C266" s="784" t="s">
        <v>39</v>
      </c>
      <c r="D266" s="780">
        <v>1067666</v>
      </c>
      <c r="E266" s="791">
        <v>65790</v>
      </c>
      <c r="F266" s="780">
        <v>27632</v>
      </c>
      <c r="G266" s="780">
        <v>11851</v>
      </c>
    </row>
    <row r="267" spans="2:7">
      <c r="B267" s="384"/>
      <c r="C267" s="785" t="s">
        <v>115</v>
      </c>
      <c r="D267" s="782">
        <v>593634</v>
      </c>
      <c r="E267" s="786">
        <v>30580</v>
      </c>
      <c r="F267" s="786">
        <v>11316</v>
      </c>
      <c r="G267" s="782">
        <v>4434</v>
      </c>
    </row>
    <row r="268" spans="2:7" ht="15.75" thickBot="1">
      <c r="B268" s="385"/>
      <c r="C268" s="787" t="s">
        <v>116</v>
      </c>
      <c r="D268" s="783">
        <v>474032</v>
      </c>
      <c r="E268" s="783">
        <v>35210</v>
      </c>
      <c r="F268" s="788">
        <v>16316</v>
      </c>
      <c r="G268" s="788">
        <v>7417</v>
      </c>
    </row>
    <row r="269" spans="2:7">
      <c r="B269" s="388">
        <v>43070</v>
      </c>
      <c r="C269" s="784" t="s">
        <v>39</v>
      </c>
      <c r="D269" s="780">
        <v>1081745</v>
      </c>
      <c r="E269" s="791">
        <v>66827</v>
      </c>
      <c r="F269" s="780">
        <v>27702</v>
      </c>
      <c r="G269" s="780">
        <v>11792</v>
      </c>
    </row>
    <row r="270" spans="2:7">
      <c r="B270" s="384"/>
      <c r="C270" s="785" t="s">
        <v>115</v>
      </c>
      <c r="D270" s="782">
        <v>595529</v>
      </c>
      <c r="E270" s="786">
        <v>30918</v>
      </c>
      <c r="F270" s="786">
        <v>11172</v>
      </c>
      <c r="G270" s="782">
        <v>4421</v>
      </c>
    </row>
    <row r="271" spans="2:7" ht="15.75" thickBot="1">
      <c r="B271" s="385"/>
      <c r="C271" s="787" t="s">
        <v>116</v>
      </c>
      <c r="D271" s="783">
        <v>486216</v>
      </c>
      <c r="E271" s="783">
        <v>35909</v>
      </c>
      <c r="F271" s="783">
        <v>16530</v>
      </c>
      <c r="G271" s="783">
        <v>7371</v>
      </c>
    </row>
    <row r="272" spans="2:7" s="544" customFormat="1">
      <c r="B272" s="388">
        <v>43101</v>
      </c>
      <c r="C272" s="784" t="s">
        <v>39</v>
      </c>
      <c r="D272" s="780">
        <v>1133738</v>
      </c>
      <c r="E272" s="791">
        <v>68815</v>
      </c>
      <c r="F272" s="780">
        <v>27890</v>
      </c>
      <c r="G272" s="780">
        <v>11890</v>
      </c>
    </row>
    <row r="273" spans="2:9" s="544" customFormat="1">
      <c r="B273" s="384"/>
      <c r="C273" s="785" t="s">
        <v>115</v>
      </c>
      <c r="D273" s="782">
        <v>616165</v>
      </c>
      <c r="E273" s="786">
        <v>31651</v>
      </c>
      <c r="F273" s="786">
        <v>11127</v>
      </c>
      <c r="G273" s="782">
        <v>4421</v>
      </c>
    </row>
    <row r="274" spans="2:9" s="544" customFormat="1" ht="15.75" thickBot="1">
      <c r="B274" s="385"/>
      <c r="C274" s="787" t="s">
        <v>116</v>
      </c>
      <c r="D274" s="783">
        <v>517573</v>
      </c>
      <c r="E274" s="783">
        <v>37164</v>
      </c>
      <c r="F274" s="783">
        <v>16763</v>
      </c>
      <c r="G274" s="783">
        <v>7469</v>
      </c>
    </row>
    <row r="275" spans="2:9" s="544" customFormat="1">
      <c r="B275" s="388">
        <v>43132</v>
      </c>
      <c r="C275" s="784" t="s">
        <v>39</v>
      </c>
      <c r="D275" s="780">
        <v>1126730</v>
      </c>
      <c r="E275" s="791">
        <v>68233</v>
      </c>
      <c r="F275" s="780">
        <v>27791</v>
      </c>
      <c r="G275" s="780">
        <v>11944</v>
      </c>
    </row>
    <row r="276" spans="2:9" s="544" customFormat="1">
      <c r="B276" s="384"/>
      <c r="C276" s="785" t="s">
        <v>115</v>
      </c>
      <c r="D276" s="782">
        <v>609537</v>
      </c>
      <c r="E276" s="786">
        <v>31256</v>
      </c>
      <c r="F276" s="786">
        <v>11074</v>
      </c>
      <c r="G276" s="782">
        <v>4428</v>
      </c>
    </row>
    <row r="277" spans="2:9" s="544" customFormat="1" ht="15.75" thickBot="1">
      <c r="B277" s="385"/>
      <c r="C277" s="787" t="s">
        <v>116</v>
      </c>
      <c r="D277" s="783">
        <v>517193</v>
      </c>
      <c r="E277" s="783">
        <v>36977</v>
      </c>
      <c r="F277" s="783">
        <v>16717</v>
      </c>
      <c r="G277" s="783">
        <v>7516</v>
      </c>
    </row>
    <row r="278" spans="2:9">
      <c r="B278" s="388">
        <v>43160</v>
      </c>
      <c r="C278" s="784" t="s">
        <v>39</v>
      </c>
      <c r="D278" s="780">
        <v>1092177</v>
      </c>
      <c r="E278" s="791">
        <v>66976</v>
      </c>
      <c r="F278" s="780">
        <v>27791</v>
      </c>
      <c r="G278" s="780">
        <v>11852</v>
      </c>
    </row>
    <row r="279" spans="2:9">
      <c r="B279" s="384"/>
      <c r="C279" s="785" t="s">
        <v>115</v>
      </c>
      <c r="D279" s="782">
        <v>591134</v>
      </c>
      <c r="E279" s="786">
        <v>30621</v>
      </c>
      <c r="F279" s="786">
        <v>11074</v>
      </c>
      <c r="G279" s="782">
        <v>4361</v>
      </c>
    </row>
    <row r="280" spans="2:9" ht="15.75" thickBot="1">
      <c r="B280" s="385"/>
      <c r="C280" s="787" t="s">
        <v>116</v>
      </c>
      <c r="D280" s="783">
        <f>(D278-D279)</f>
        <v>501043</v>
      </c>
      <c r="E280" s="783">
        <f>(E278-E279)</f>
        <v>36355</v>
      </c>
      <c r="F280" s="783">
        <f>(F278-F279)</f>
        <v>16717</v>
      </c>
      <c r="G280" s="783">
        <f>(G278-G279)</f>
        <v>7491</v>
      </c>
    </row>
    <row r="281" spans="2:9">
      <c r="B281" s="1021">
        <v>43191</v>
      </c>
      <c r="C281" s="784" t="s">
        <v>39</v>
      </c>
      <c r="D281" s="780">
        <v>1042545</v>
      </c>
      <c r="E281" s="791">
        <v>64711</v>
      </c>
      <c r="F281" s="780">
        <v>26992</v>
      </c>
      <c r="G281" s="780">
        <v>11755</v>
      </c>
    </row>
    <row r="282" spans="2:9">
      <c r="B282" s="384"/>
      <c r="C282" s="785" t="s">
        <v>115</v>
      </c>
      <c r="D282" s="782">
        <v>571964</v>
      </c>
      <c r="E282" s="786">
        <v>29607</v>
      </c>
      <c r="F282" s="786">
        <v>10700</v>
      </c>
      <c r="G282" s="782">
        <v>4324</v>
      </c>
    </row>
    <row r="283" spans="2:9" ht="15.75" thickBot="1">
      <c r="B283" s="385"/>
      <c r="C283" s="787" t="s">
        <v>116</v>
      </c>
      <c r="D283" s="783">
        <v>470581</v>
      </c>
      <c r="E283" s="783">
        <v>35104</v>
      </c>
      <c r="F283" s="783">
        <v>16292</v>
      </c>
      <c r="G283" s="783">
        <v>7431</v>
      </c>
    </row>
    <row r="284" spans="2:9">
      <c r="B284" s="1021">
        <v>43221</v>
      </c>
      <c r="C284" s="784" t="s">
        <v>39</v>
      </c>
      <c r="D284" s="780">
        <v>1002153</v>
      </c>
      <c r="E284" s="791">
        <v>62721</v>
      </c>
      <c r="F284" s="780">
        <v>26494</v>
      </c>
      <c r="G284" s="780">
        <v>11427</v>
      </c>
      <c r="H284" s="544"/>
      <c r="I284" s="544"/>
    </row>
    <row r="285" spans="2:9">
      <c r="B285" s="384"/>
      <c r="C285" s="785" t="s">
        <v>115</v>
      </c>
      <c r="D285" s="782">
        <v>556158</v>
      </c>
      <c r="E285" s="786">
        <v>28673</v>
      </c>
      <c r="F285" s="786">
        <v>10524</v>
      </c>
      <c r="G285" s="782">
        <v>4176</v>
      </c>
      <c r="H285" s="544"/>
      <c r="I285" s="544"/>
    </row>
    <row r="286" spans="2:9" ht="15.75" thickBot="1">
      <c r="B286" s="385"/>
      <c r="C286" s="787" t="s">
        <v>116</v>
      </c>
      <c r="D286" s="783">
        <v>445995</v>
      </c>
      <c r="E286" s="783">
        <v>34048</v>
      </c>
      <c r="F286" s="783">
        <f>(F284-F285)</f>
        <v>15970</v>
      </c>
      <c r="G286" s="783">
        <v>7251</v>
      </c>
      <c r="H286" s="544"/>
      <c r="I286" s="544"/>
    </row>
    <row r="287" spans="2:9">
      <c r="B287" s="1021">
        <v>43252</v>
      </c>
      <c r="C287" s="784" t="s">
        <v>39</v>
      </c>
      <c r="D287" s="780">
        <v>967900</v>
      </c>
      <c r="E287" s="791">
        <v>61177</v>
      </c>
      <c r="F287" s="780">
        <v>25866</v>
      </c>
      <c r="G287" s="780">
        <v>11128</v>
      </c>
    </row>
    <row r="288" spans="2:9">
      <c r="B288" s="384"/>
      <c r="C288" s="785" t="s">
        <v>115</v>
      </c>
      <c r="D288" s="782">
        <v>543724</v>
      </c>
      <c r="E288" s="786">
        <v>28090</v>
      </c>
      <c r="F288" s="786">
        <v>10304</v>
      </c>
      <c r="G288" s="782">
        <v>4078</v>
      </c>
    </row>
    <row r="289" spans="2:7" ht="15.75" thickBot="1">
      <c r="B289" s="385"/>
      <c r="C289" s="787" t="s">
        <v>116</v>
      </c>
      <c r="D289" s="783">
        <v>424176</v>
      </c>
      <c r="E289" s="783">
        <v>33087</v>
      </c>
      <c r="F289" s="783">
        <f>(F287-F288)</f>
        <v>15562</v>
      </c>
      <c r="G289" s="783">
        <f>(G287-G288)</f>
        <v>7050</v>
      </c>
    </row>
    <row r="290" spans="2:7">
      <c r="B290" s="1021">
        <v>43282</v>
      </c>
      <c r="C290" s="784" t="s">
        <v>39</v>
      </c>
      <c r="D290" s="780">
        <v>961769</v>
      </c>
      <c r="E290" s="791">
        <v>60788</v>
      </c>
      <c r="F290" s="780">
        <v>25514</v>
      </c>
      <c r="G290" s="780">
        <v>10845</v>
      </c>
    </row>
    <row r="291" spans="2:7">
      <c r="B291" s="384"/>
      <c r="C291" s="785" t="s">
        <v>115</v>
      </c>
      <c r="D291" s="782">
        <v>547927</v>
      </c>
      <c r="E291" s="786">
        <v>28027</v>
      </c>
      <c r="F291" s="786">
        <v>10249</v>
      </c>
      <c r="G291" s="782">
        <v>3994</v>
      </c>
    </row>
    <row r="292" spans="2:7" ht="15.75" thickBot="1">
      <c r="B292" s="385"/>
      <c r="C292" s="787" t="s">
        <v>116</v>
      </c>
      <c r="D292" s="783">
        <v>413842</v>
      </c>
      <c r="E292" s="783">
        <v>32761</v>
      </c>
      <c r="F292" s="783">
        <f>(F290-F291)</f>
        <v>15265</v>
      </c>
      <c r="G292" s="783">
        <f>(G290-G291)</f>
        <v>6851</v>
      </c>
    </row>
    <row r="293" spans="2:7">
      <c r="B293" s="1021">
        <v>43313</v>
      </c>
      <c r="C293" s="784" t="s">
        <v>39</v>
      </c>
      <c r="D293" s="780">
        <v>958603</v>
      </c>
      <c r="E293" s="791">
        <v>60591</v>
      </c>
      <c r="F293" s="780">
        <v>25271</v>
      </c>
      <c r="G293" s="780">
        <v>10626</v>
      </c>
    </row>
    <row r="294" spans="2:7">
      <c r="B294" s="384"/>
      <c r="C294" s="785" t="s">
        <v>115</v>
      </c>
      <c r="D294" s="782">
        <v>551187</v>
      </c>
      <c r="E294" s="786">
        <v>28094</v>
      </c>
      <c r="F294" s="786">
        <v>10215</v>
      </c>
      <c r="G294" s="782">
        <v>3945</v>
      </c>
    </row>
    <row r="295" spans="2:7" ht="15.75" thickBot="1">
      <c r="B295" s="385"/>
      <c r="C295" s="787" t="s">
        <v>116</v>
      </c>
      <c r="D295" s="783">
        <v>407416</v>
      </c>
      <c r="E295" s="783">
        <v>32497</v>
      </c>
      <c r="F295" s="783">
        <f>(F293-F294)</f>
        <v>15056</v>
      </c>
      <c r="G295" s="783">
        <f>(G293-G294)</f>
        <v>6681</v>
      </c>
    </row>
    <row r="296" spans="2:7">
      <c r="B296" s="1021">
        <v>43344</v>
      </c>
      <c r="C296" s="784" t="s">
        <v>39</v>
      </c>
      <c r="D296" s="780">
        <v>947393</v>
      </c>
      <c r="E296" s="791">
        <v>59850</v>
      </c>
      <c r="F296" s="780">
        <v>25079</v>
      </c>
      <c r="G296" s="780">
        <v>10559</v>
      </c>
    </row>
    <row r="297" spans="2:7">
      <c r="B297" s="384"/>
      <c r="C297" s="785" t="s">
        <v>115</v>
      </c>
      <c r="D297" s="782">
        <v>540532</v>
      </c>
      <c r="E297" s="786">
        <v>27612</v>
      </c>
      <c r="F297" s="786">
        <v>10219</v>
      </c>
      <c r="G297" s="782">
        <v>3962</v>
      </c>
    </row>
    <row r="298" spans="2:7" ht="15.75" thickBot="1">
      <c r="B298" s="385"/>
      <c r="C298" s="787" t="s">
        <v>116</v>
      </c>
      <c r="D298" s="783">
        <v>406861</v>
      </c>
      <c r="E298" s="783">
        <v>32238</v>
      </c>
      <c r="F298" s="783">
        <f>(F296-F297)</f>
        <v>14860</v>
      </c>
      <c r="G298" s="783">
        <f>(G296-G297)</f>
        <v>6597</v>
      </c>
    </row>
    <row r="299" spans="2:7">
      <c r="B299" s="1021">
        <v>43374</v>
      </c>
      <c r="C299" s="784" t="s">
        <v>39</v>
      </c>
      <c r="D299" s="780">
        <v>937339</v>
      </c>
      <c r="E299" s="791">
        <v>59209</v>
      </c>
      <c r="F299" s="780">
        <v>24762</v>
      </c>
      <c r="G299" s="780">
        <v>10418</v>
      </c>
    </row>
    <row r="300" spans="2:7">
      <c r="B300" s="384"/>
      <c r="C300" s="785" t="s">
        <v>115</v>
      </c>
      <c r="D300" s="782">
        <v>533320</v>
      </c>
      <c r="E300" s="786">
        <v>27128</v>
      </c>
      <c r="F300" s="786">
        <v>10140</v>
      </c>
      <c r="G300" s="782">
        <v>3901</v>
      </c>
    </row>
    <row r="301" spans="2:7" ht="15.75" thickBot="1">
      <c r="B301" s="385"/>
      <c r="C301" s="787" t="s">
        <v>116</v>
      </c>
      <c r="D301" s="783">
        <v>404019</v>
      </c>
      <c r="E301" s="783">
        <v>32081</v>
      </c>
      <c r="F301" s="783">
        <f>(F299-F300)</f>
        <v>14622</v>
      </c>
      <c r="G301" s="783">
        <f>(G299-G300)</f>
        <v>6517</v>
      </c>
    </row>
    <row r="302" spans="2:7">
      <c r="B302" s="1021">
        <v>43405</v>
      </c>
      <c r="C302" s="784" t="s">
        <v>39</v>
      </c>
      <c r="D302" s="780">
        <v>950549</v>
      </c>
      <c r="E302" s="791">
        <v>60007</v>
      </c>
      <c r="F302" s="780">
        <v>24919</v>
      </c>
      <c r="G302" s="780">
        <v>10410</v>
      </c>
    </row>
    <row r="303" spans="2:7">
      <c r="B303" s="384"/>
      <c r="C303" s="785" t="s">
        <v>115</v>
      </c>
      <c r="D303" s="782">
        <v>537677</v>
      </c>
      <c r="E303" s="786">
        <v>27530</v>
      </c>
      <c r="F303" s="786">
        <v>10196</v>
      </c>
      <c r="G303" s="782">
        <v>3911</v>
      </c>
    </row>
    <row r="304" spans="2:7" ht="15.75" thickBot="1">
      <c r="B304" s="385"/>
      <c r="C304" s="787" t="s">
        <v>116</v>
      </c>
      <c r="D304" s="783">
        <v>412872</v>
      </c>
      <c r="E304" s="783">
        <v>32477</v>
      </c>
      <c r="F304" s="783">
        <f>(F302-F303)</f>
        <v>14723</v>
      </c>
      <c r="G304" s="783">
        <f>(G302-G303)</f>
        <v>6499</v>
      </c>
    </row>
    <row r="305" spans="2:8">
      <c r="B305" s="1021">
        <v>43435</v>
      </c>
      <c r="C305" s="784" t="s">
        <v>39</v>
      </c>
      <c r="D305" s="780">
        <v>968888</v>
      </c>
      <c r="E305" s="791">
        <v>61118</v>
      </c>
      <c r="F305" s="780">
        <v>25072</v>
      </c>
      <c r="G305" s="780">
        <v>10328</v>
      </c>
    </row>
    <row r="306" spans="2:8">
      <c r="B306" s="384"/>
      <c r="C306" s="785" t="s">
        <v>115</v>
      </c>
      <c r="D306" s="782">
        <v>542642</v>
      </c>
      <c r="E306" s="786">
        <v>28072</v>
      </c>
      <c r="F306" s="786">
        <v>10130</v>
      </c>
      <c r="G306" s="782">
        <v>3899</v>
      </c>
    </row>
    <row r="307" spans="2:8" ht="15.75" thickBot="1">
      <c r="B307" s="385"/>
      <c r="C307" s="787" t="s">
        <v>116</v>
      </c>
      <c r="D307" s="783">
        <v>426246</v>
      </c>
      <c r="E307" s="783">
        <v>33046</v>
      </c>
      <c r="F307" s="783">
        <f>(F305-F306)</f>
        <v>14942</v>
      </c>
      <c r="G307" s="783">
        <f>(G305-G306)</f>
        <v>6429</v>
      </c>
    </row>
    <row r="308" spans="2:8">
      <c r="B308" s="1021">
        <v>43466</v>
      </c>
      <c r="C308" s="784" t="s">
        <v>39</v>
      </c>
      <c r="D308" s="780">
        <v>1023083</v>
      </c>
      <c r="E308" s="791">
        <v>63157</v>
      </c>
      <c r="F308" s="780">
        <v>25088</v>
      </c>
      <c r="G308" s="780">
        <v>10399</v>
      </c>
    </row>
    <row r="309" spans="2:8">
      <c r="B309" s="384"/>
      <c r="C309" s="785" t="s">
        <v>115</v>
      </c>
      <c r="D309" s="782">
        <v>564674</v>
      </c>
      <c r="E309" s="786">
        <v>28860</v>
      </c>
      <c r="F309" s="786">
        <v>10037</v>
      </c>
      <c r="G309" s="782">
        <v>3902</v>
      </c>
    </row>
    <row r="310" spans="2:8" ht="15.75" thickBot="1">
      <c r="B310" s="385"/>
      <c r="C310" s="787" t="s">
        <v>116</v>
      </c>
      <c r="D310" s="783">
        <v>458409</v>
      </c>
      <c r="E310" s="783">
        <v>34297</v>
      </c>
      <c r="F310" s="783">
        <f>(F308-F309)</f>
        <v>15051</v>
      </c>
      <c r="G310" s="783">
        <f>(G308-G309)</f>
        <v>6497</v>
      </c>
    </row>
    <row r="311" spans="2:8">
      <c r="B311" s="1021">
        <v>43497</v>
      </c>
      <c r="C311" s="784" t="s">
        <v>39</v>
      </c>
      <c r="D311" s="780">
        <v>1016702</v>
      </c>
      <c r="E311" s="791">
        <v>62754</v>
      </c>
      <c r="F311" s="780">
        <v>25070</v>
      </c>
      <c r="G311" s="780">
        <v>10437</v>
      </c>
    </row>
    <row r="312" spans="2:8">
      <c r="B312" s="384"/>
      <c r="C312" s="785" t="s">
        <v>115</v>
      </c>
      <c r="D312" s="782">
        <v>558157</v>
      </c>
      <c r="E312" s="786">
        <v>28550</v>
      </c>
      <c r="F312" s="786">
        <v>9986</v>
      </c>
      <c r="G312" s="782">
        <v>3904</v>
      </c>
    </row>
    <row r="313" spans="2:8" ht="15.75" thickBot="1">
      <c r="B313" s="385"/>
      <c r="C313" s="787" t="s">
        <v>116</v>
      </c>
      <c r="D313" s="783">
        <v>458545</v>
      </c>
      <c r="E313" s="783">
        <v>34204</v>
      </c>
      <c r="F313" s="783">
        <f>(F311-F312)</f>
        <v>15084</v>
      </c>
      <c r="G313" s="783">
        <f>(G311-G312)</f>
        <v>6533</v>
      </c>
    </row>
    <row r="314" spans="2:8">
      <c r="B314" s="1021">
        <v>43525</v>
      </c>
      <c r="C314" s="784" t="s">
        <v>39</v>
      </c>
      <c r="D314" s="780">
        <v>984739</v>
      </c>
      <c r="E314" s="791">
        <v>61726</v>
      </c>
      <c r="F314" s="780">
        <v>24553</v>
      </c>
      <c r="G314" s="780">
        <v>10475</v>
      </c>
    </row>
    <row r="315" spans="2:8">
      <c r="B315" s="384"/>
      <c r="C315" s="785" t="s">
        <v>115</v>
      </c>
      <c r="D315" s="782">
        <v>541452</v>
      </c>
      <c r="E315" s="786">
        <v>28008</v>
      </c>
      <c r="F315" s="786">
        <v>9784</v>
      </c>
      <c r="G315" s="782">
        <v>3906</v>
      </c>
    </row>
    <row r="316" spans="2:8" ht="15.75" thickBot="1">
      <c r="B316" s="385"/>
      <c r="C316" s="787" t="s">
        <v>116</v>
      </c>
      <c r="D316" s="783">
        <v>443287</v>
      </c>
      <c r="E316" s="783">
        <v>33718</v>
      </c>
      <c r="F316" s="783">
        <f>(F314-F315)</f>
        <v>14769</v>
      </c>
      <c r="G316" s="783">
        <f>(G314-G315)</f>
        <v>6569</v>
      </c>
    </row>
    <row r="317" spans="2:8">
      <c r="B317" s="1021">
        <v>43556</v>
      </c>
      <c r="C317" s="784" t="s">
        <v>39</v>
      </c>
      <c r="D317" s="780">
        <v>938280</v>
      </c>
      <c r="E317" s="791">
        <v>60184</v>
      </c>
      <c r="F317" s="780">
        <v>24152</v>
      </c>
      <c r="G317" s="1101">
        <v>10387</v>
      </c>
      <c r="H317" s="320"/>
    </row>
    <row r="318" spans="2:8">
      <c r="B318" s="384"/>
      <c r="C318" s="785" t="s">
        <v>115</v>
      </c>
      <c r="D318" s="782">
        <v>520311</v>
      </c>
      <c r="E318" s="786">
        <v>27273</v>
      </c>
      <c r="F318" s="786">
        <v>9572</v>
      </c>
      <c r="G318" s="1099">
        <v>3803</v>
      </c>
    </row>
    <row r="319" spans="2:8" ht="15.75" thickBot="1">
      <c r="B319" s="385"/>
      <c r="C319" s="787" t="s">
        <v>116</v>
      </c>
      <c r="D319" s="783">
        <v>417969</v>
      </c>
      <c r="E319" s="783">
        <v>32911</v>
      </c>
      <c r="F319" s="783">
        <f>(F317-F318)</f>
        <v>14580</v>
      </c>
      <c r="G319" s="1100">
        <f>(G317-G318)</f>
        <v>6584</v>
      </c>
    </row>
    <row r="320" spans="2:8">
      <c r="B320" s="1021">
        <v>43586</v>
      </c>
      <c r="C320" s="784" t="s">
        <v>39</v>
      </c>
      <c r="D320" s="780">
        <v>906040</v>
      </c>
      <c r="E320" s="791">
        <v>58879</v>
      </c>
      <c r="F320" s="780">
        <v>23657</v>
      </c>
      <c r="G320" s="1101">
        <v>10135</v>
      </c>
      <c r="H320" s="320"/>
    </row>
    <row r="321" spans="2:7">
      <c r="B321" s="384"/>
      <c r="C321" s="785" t="s">
        <v>115</v>
      </c>
      <c r="D321" s="782">
        <v>506125</v>
      </c>
      <c r="E321" s="786">
        <v>26675</v>
      </c>
      <c r="F321" s="786">
        <v>9403</v>
      </c>
      <c r="G321" s="1099">
        <v>3695</v>
      </c>
    </row>
    <row r="322" spans="2:7" ht="15.75" thickBot="1">
      <c r="B322" s="385"/>
      <c r="C322" s="787" t="s">
        <v>116</v>
      </c>
      <c r="D322" s="783">
        <v>399915</v>
      </c>
      <c r="E322" s="783">
        <v>32204</v>
      </c>
      <c r="F322" s="783">
        <f>(F320-F321)</f>
        <v>14254</v>
      </c>
      <c r="G322" s="1100">
        <f>(G320-G321)</f>
        <v>6440</v>
      </c>
    </row>
  </sheetData>
  <mergeCells count="4">
    <mergeCell ref="D3:E3"/>
    <mergeCell ref="F3:G3"/>
    <mergeCell ref="B3:B4"/>
    <mergeCell ref="C3:C4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R46"/>
  <sheetViews>
    <sheetView topLeftCell="A16" zoomScale="110" zoomScaleNormal="110" zoomScaleSheetLayoutView="75" workbookViewId="0">
      <pane xSplit="1" topLeftCell="JL1" activePane="topRight" state="frozen"/>
      <selection pane="topRight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4" customWidth="1"/>
    <col min="194" max="195" width="8.375" customWidth="1"/>
    <col min="196" max="196" width="8.375" style="544" customWidth="1"/>
    <col min="197" max="205" width="8.375" customWidth="1"/>
    <col min="206" max="211" width="8.375" style="544" customWidth="1"/>
    <col min="212" max="223" width="8.375" customWidth="1"/>
    <col min="224" max="227" width="8.375" style="544" customWidth="1"/>
    <col min="228" max="228" width="8.375" style="144" customWidth="1"/>
    <col min="229" max="229" width="8.375" style="544" customWidth="1"/>
    <col min="230" max="230" width="8.375" style="795" customWidth="1"/>
    <col min="231" max="231" width="8.375" style="796" customWidth="1"/>
    <col min="232" max="235" width="8.375" customWidth="1"/>
    <col min="236" max="239" width="8.375" style="544" customWidth="1"/>
    <col min="240" max="240" width="8.375" style="144" customWidth="1"/>
    <col min="241" max="241" width="8.375" style="54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59" customWidth="1"/>
    <col min="253" max="253" width="0.125" customWidth="1"/>
    <col min="255" max="255" width="9.375" bestFit="1" customWidth="1"/>
    <col min="256" max="256" width="12.625" customWidth="1"/>
  </cols>
  <sheetData>
    <row r="1" spans="1:278" s="235" customFormat="1" ht="63">
      <c r="A1" s="779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3"/>
      <c r="EQ1" s="463"/>
      <c r="ER1" s="463"/>
      <c r="ES1" s="463"/>
      <c r="ET1" s="463"/>
      <c r="EU1" s="463"/>
      <c r="EV1" s="478"/>
      <c r="EW1" s="478"/>
      <c r="EX1" s="478"/>
      <c r="EY1" s="478"/>
      <c r="EZ1" s="478"/>
      <c r="FA1" s="478"/>
      <c r="FN1" s="463"/>
      <c r="FO1" s="463"/>
      <c r="FP1" s="463"/>
      <c r="FQ1" s="463"/>
      <c r="FR1" s="463"/>
      <c r="FS1" s="463"/>
      <c r="HT1" s="774"/>
      <c r="HV1" s="793"/>
      <c r="HW1" s="794"/>
      <c r="IF1" s="774"/>
      <c r="IP1" s="958"/>
      <c r="IR1" s="995"/>
      <c r="IS1" s="995"/>
      <c r="IT1" s="995"/>
      <c r="IU1" s="995"/>
    </row>
    <row r="2" spans="1:278" s="235" customFormat="1" ht="31.5">
      <c r="A2" s="779" t="s">
        <v>258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3"/>
      <c r="EQ2" s="463"/>
      <c r="ER2" s="463"/>
      <c r="ES2" s="463"/>
      <c r="ET2" s="463"/>
      <c r="EU2" s="463"/>
      <c r="EV2" s="478"/>
      <c r="EW2" s="478"/>
      <c r="EX2" s="478"/>
      <c r="EY2" s="478"/>
      <c r="EZ2" s="478"/>
      <c r="FA2" s="478"/>
      <c r="FN2" s="463"/>
      <c r="FO2" s="463"/>
      <c r="FP2" s="463"/>
      <c r="FQ2" s="463"/>
      <c r="FR2" s="463"/>
      <c r="FS2" s="463"/>
      <c r="HT2" s="774"/>
      <c r="HV2" s="833"/>
      <c r="HW2" s="834"/>
      <c r="IF2" s="774"/>
      <c r="IR2" s="995"/>
      <c r="IS2" s="995"/>
      <c r="IT2" s="995"/>
      <c r="IU2" s="995"/>
    </row>
    <row r="3" spans="1:278">
      <c r="A3" s="101"/>
      <c r="B3" s="1123">
        <v>39417</v>
      </c>
      <c r="C3" s="1124"/>
      <c r="D3" s="1124"/>
      <c r="E3" s="1124"/>
      <c r="F3" s="1124"/>
      <c r="G3" s="1125"/>
      <c r="H3" s="1120">
        <v>39508</v>
      </c>
      <c r="I3" s="1121"/>
      <c r="J3" s="1121"/>
      <c r="K3" s="1121"/>
      <c r="L3" s="1121"/>
      <c r="M3" s="1122"/>
      <c r="N3" s="1127">
        <v>39600</v>
      </c>
      <c r="O3" s="1128"/>
      <c r="P3" s="1128"/>
      <c r="Q3" s="1128"/>
      <c r="R3" s="1128"/>
      <c r="S3" s="1129"/>
      <c r="T3" s="1120">
        <v>39692</v>
      </c>
      <c r="U3" s="1121"/>
      <c r="V3" s="1121"/>
      <c r="W3" s="1121"/>
      <c r="X3" s="1121"/>
      <c r="Y3" s="1122"/>
      <c r="Z3" s="1123">
        <v>39783</v>
      </c>
      <c r="AA3" s="1124"/>
      <c r="AB3" s="1124"/>
      <c r="AC3" s="1124"/>
      <c r="AD3" s="1124"/>
      <c r="AE3" s="1125"/>
      <c r="AF3" s="1120">
        <v>39873</v>
      </c>
      <c r="AG3" s="1121"/>
      <c r="AH3" s="1121"/>
      <c r="AI3" s="1121"/>
      <c r="AJ3" s="1121"/>
      <c r="AK3" s="1122"/>
      <c r="AL3" s="1127">
        <v>39965</v>
      </c>
      <c r="AM3" s="1128"/>
      <c r="AN3" s="1128"/>
      <c r="AO3" s="1128"/>
      <c r="AP3" s="1128"/>
      <c r="AQ3" s="1129"/>
      <c r="AR3" s="1120">
        <v>40057</v>
      </c>
      <c r="AS3" s="1121"/>
      <c r="AT3" s="1121"/>
      <c r="AU3" s="1121"/>
      <c r="AV3" s="1121"/>
      <c r="AW3" s="1122"/>
      <c r="AX3" s="1123">
        <v>40148</v>
      </c>
      <c r="AY3" s="1124"/>
      <c r="AZ3" s="1124"/>
      <c r="BA3" s="1124"/>
      <c r="BB3" s="1124"/>
      <c r="BC3" s="1125"/>
      <c r="BD3" s="1120">
        <v>40238</v>
      </c>
      <c r="BE3" s="1121"/>
      <c r="BF3" s="1121"/>
      <c r="BG3" s="1121"/>
      <c r="BH3" s="1121"/>
      <c r="BI3" s="1122"/>
      <c r="BJ3" s="1127">
        <v>40339</v>
      </c>
      <c r="BK3" s="1128"/>
      <c r="BL3" s="1128"/>
      <c r="BM3" s="1128"/>
      <c r="BN3" s="1128"/>
      <c r="BO3" s="1129"/>
      <c r="BP3" s="1120">
        <v>40422</v>
      </c>
      <c r="BQ3" s="1121"/>
      <c r="BR3" s="1121"/>
      <c r="BS3" s="1121"/>
      <c r="BT3" s="1121"/>
      <c r="BU3" s="1122"/>
      <c r="BV3" s="1123">
        <v>40513</v>
      </c>
      <c r="BW3" s="1124"/>
      <c r="BX3" s="1124"/>
      <c r="BY3" s="1124"/>
      <c r="BZ3" s="1124"/>
      <c r="CA3" s="1125"/>
      <c r="CB3" s="1120">
        <v>40603</v>
      </c>
      <c r="CC3" s="1121"/>
      <c r="CD3" s="1121"/>
      <c r="CE3" s="1121"/>
      <c r="CF3" s="1121"/>
      <c r="CG3" s="1122"/>
      <c r="CH3" s="1127">
        <v>40704</v>
      </c>
      <c r="CI3" s="1128"/>
      <c r="CJ3" s="1128"/>
      <c r="CK3" s="1128"/>
      <c r="CL3" s="1128"/>
      <c r="CM3" s="1129"/>
      <c r="CN3" s="1120">
        <v>40787</v>
      </c>
      <c r="CO3" s="1121"/>
      <c r="CP3" s="1121"/>
      <c r="CQ3" s="1121"/>
      <c r="CR3" s="1121"/>
      <c r="CS3" s="1122"/>
      <c r="CT3" s="1123">
        <v>40878</v>
      </c>
      <c r="CU3" s="1124"/>
      <c r="CV3" s="1124"/>
      <c r="CW3" s="1124"/>
      <c r="CX3" s="1124"/>
      <c r="CY3" s="1125"/>
      <c r="CZ3" s="1120">
        <v>40969</v>
      </c>
      <c r="DA3" s="1121"/>
      <c r="DB3" s="1121"/>
      <c r="DC3" s="1121"/>
      <c r="DD3" s="1121"/>
      <c r="DE3" s="1122"/>
      <c r="DF3" s="1127">
        <v>41072</v>
      </c>
      <c r="DG3" s="1128"/>
      <c r="DH3" s="1128"/>
      <c r="DI3" s="1128"/>
      <c r="DJ3" s="1128"/>
      <c r="DK3" s="1129"/>
      <c r="DL3" s="1130">
        <v>41164</v>
      </c>
      <c r="DM3" s="1126"/>
      <c r="DN3" s="1126"/>
      <c r="DO3" s="1126"/>
      <c r="DP3" s="1126"/>
      <c r="DQ3" s="1131"/>
      <c r="DR3" s="1123">
        <v>41255</v>
      </c>
      <c r="DS3" s="1124"/>
      <c r="DT3" s="1124"/>
      <c r="DU3" s="1124"/>
      <c r="DV3" s="1124"/>
      <c r="DW3" s="1125"/>
      <c r="DX3" s="1120">
        <v>41345</v>
      </c>
      <c r="DY3" s="1121"/>
      <c r="DZ3" s="1121"/>
      <c r="EA3" s="1121"/>
      <c r="EB3" s="1121"/>
      <c r="EC3" s="1122"/>
      <c r="ED3" s="1127">
        <v>41437</v>
      </c>
      <c r="EE3" s="1128"/>
      <c r="EF3" s="1128"/>
      <c r="EG3" s="1128"/>
      <c r="EH3" s="1128"/>
      <c r="EI3" s="1129"/>
      <c r="EJ3" s="1126">
        <v>41530</v>
      </c>
      <c r="EK3" s="1126"/>
      <c r="EL3" s="1126"/>
      <c r="EM3" s="1126"/>
      <c r="EN3" s="1126"/>
      <c r="EO3" s="1126"/>
      <c r="EP3" s="1123">
        <v>41620</v>
      </c>
      <c r="EQ3" s="1124"/>
      <c r="ER3" s="1124"/>
      <c r="ES3" s="1124"/>
      <c r="ET3" s="1124"/>
      <c r="EU3" s="1125"/>
      <c r="EV3" s="1120">
        <v>41710</v>
      </c>
      <c r="EW3" s="1121"/>
      <c r="EX3" s="1121"/>
      <c r="EY3" s="1121"/>
      <c r="EZ3" s="1121"/>
      <c r="FA3" s="1122"/>
      <c r="FB3" s="1127">
        <v>41802</v>
      </c>
      <c r="FC3" s="1128"/>
      <c r="FD3" s="1128"/>
      <c r="FE3" s="1128"/>
      <c r="FF3" s="1128"/>
      <c r="FG3" s="1129"/>
      <c r="FH3" s="1130">
        <v>41896</v>
      </c>
      <c r="FI3" s="1126"/>
      <c r="FJ3" s="1126"/>
      <c r="FK3" s="1126"/>
      <c r="FL3" s="1126"/>
      <c r="FM3" s="1131"/>
      <c r="FN3" s="1123">
        <v>41985</v>
      </c>
      <c r="FO3" s="1124"/>
      <c r="FP3" s="1124"/>
      <c r="FQ3" s="1124"/>
      <c r="FR3" s="1124"/>
      <c r="FS3" s="1125"/>
      <c r="FT3" s="1120">
        <v>42064</v>
      </c>
      <c r="FU3" s="1121"/>
      <c r="FV3" s="1121"/>
      <c r="FW3" s="1121"/>
      <c r="FX3" s="1121"/>
      <c r="FY3" s="1122"/>
      <c r="FZ3" s="1127">
        <v>42170</v>
      </c>
      <c r="GA3" s="1128"/>
      <c r="GB3" s="1128"/>
      <c r="GC3" s="1128"/>
      <c r="GD3" s="1128"/>
      <c r="GE3" s="1129"/>
      <c r="GF3" s="1130">
        <v>42248</v>
      </c>
      <c r="GG3" s="1126"/>
      <c r="GH3" s="1126"/>
      <c r="GI3" s="1126"/>
      <c r="GJ3" s="1126"/>
      <c r="GK3" s="1131"/>
      <c r="GL3" s="1123" t="s">
        <v>202</v>
      </c>
      <c r="GM3" s="1124"/>
      <c r="GN3" s="1124"/>
      <c r="GO3" s="1124"/>
      <c r="GP3" s="1124"/>
      <c r="GQ3" s="1125"/>
      <c r="GR3" s="1120">
        <v>42445</v>
      </c>
      <c r="GS3" s="1121"/>
      <c r="GT3" s="1121"/>
      <c r="GU3" s="1121"/>
      <c r="GV3" s="1121"/>
      <c r="GW3" s="1122"/>
      <c r="GX3" s="1127">
        <v>42522</v>
      </c>
      <c r="GY3" s="1128"/>
      <c r="GZ3" s="1128"/>
      <c r="HA3" s="1128"/>
      <c r="HB3" s="1128"/>
      <c r="HC3" s="1129"/>
      <c r="HD3" s="1130">
        <v>42614</v>
      </c>
      <c r="HE3" s="1126"/>
      <c r="HF3" s="1126"/>
      <c r="HG3" s="1126"/>
      <c r="HH3" s="1126"/>
      <c r="HI3" s="1131"/>
      <c r="HJ3" s="1123" t="s">
        <v>228</v>
      </c>
      <c r="HK3" s="1124"/>
      <c r="HL3" s="1124"/>
      <c r="HM3" s="1124"/>
      <c r="HN3" s="1124"/>
      <c r="HO3" s="1125"/>
      <c r="HP3" s="1120">
        <v>42810</v>
      </c>
      <c r="HQ3" s="1121"/>
      <c r="HR3" s="1121"/>
      <c r="HS3" s="1121"/>
      <c r="HT3" s="1121"/>
      <c r="HU3" s="1121"/>
      <c r="HV3" s="1127">
        <v>42903</v>
      </c>
      <c r="HW3" s="1128"/>
      <c r="HX3" s="1128">
        <v>42903</v>
      </c>
      <c r="HY3" s="1128"/>
      <c r="HZ3" s="1128"/>
      <c r="IA3" s="1129"/>
      <c r="IB3" s="1120">
        <v>42979</v>
      </c>
      <c r="IC3" s="1121"/>
      <c r="ID3" s="1121"/>
      <c r="IE3" s="1121"/>
      <c r="IF3" s="1121"/>
      <c r="IG3" s="1121"/>
      <c r="IH3" s="1123" t="s">
        <v>240</v>
      </c>
      <c r="II3" s="1124"/>
      <c r="IJ3" s="1124"/>
      <c r="IK3" s="1124"/>
      <c r="IL3" s="1124"/>
      <c r="IM3" s="1125"/>
      <c r="IN3" s="1120">
        <v>43176</v>
      </c>
      <c r="IO3" s="1121"/>
      <c r="IP3" s="1121"/>
      <c r="IQ3" s="1121"/>
      <c r="IR3" s="1121"/>
      <c r="IS3" s="1121"/>
      <c r="IT3" s="983"/>
      <c r="IU3" s="1127">
        <v>43268</v>
      </c>
      <c r="IV3" s="1128"/>
      <c r="IW3" s="1128"/>
      <c r="IX3" s="1128"/>
      <c r="IY3" s="1128"/>
      <c r="IZ3" s="1129"/>
      <c r="JA3" s="1120">
        <v>43360</v>
      </c>
      <c r="JB3" s="1121"/>
      <c r="JC3" s="1121"/>
      <c r="JD3" s="1121"/>
      <c r="JE3" s="1121"/>
      <c r="JF3" s="1122"/>
      <c r="JG3" s="1123" t="s">
        <v>254</v>
      </c>
      <c r="JH3" s="1124"/>
      <c r="JI3" s="1124"/>
      <c r="JJ3" s="1124"/>
      <c r="JK3" s="1124"/>
      <c r="JL3" s="1125"/>
      <c r="JM3" s="1120">
        <v>43540</v>
      </c>
      <c r="JN3" s="1121"/>
      <c r="JO3" s="1121"/>
      <c r="JP3" s="1121"/>
      <c r="JQ3" s="1121"/>
      <c r="JR3" s="1122"/>
    </row>
    <row r="4" spans="1:278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7" t="s">
        <v>4</v>
      </c>
      <c r="DM4" s="377" t="s">
        <v>5</v>
      </c>
      <c r="DN4" s="377" t="s">
        <v>6</v>
      </c>
      <c r="DO4" s="377" t="s">
        <v>4</v>
      </c>
      <c r="DP4" s="377" t="s">
        <v>5</v>
      </c>
      <c r="DQ4" s="377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7" t="s">
        <v>4</v>
      </c>
      <c r="DY4" s="377" t="s">
        <v>5</v>
      </c>
      <c r="DZ4" s="377" t="s">
        <v>6</v>
      </c>
      <c r="EA4" s="377" t="s">
        <v>4</v>
      </c>
      <c r="EB4" s="377" t="s">
        <v>5</v>
      </c>
      <c r="EC4" s="377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0" t="s">
        <v>4</v>
      </c>
      <c r="EK4" s="450" t="s">
        <v>5</v>
      </c>
      <c r="EL4" s="377" t="s">
        <v>6</v>
      </c>
      <c r="EM4" s="377" t="s">
        <v>4</v>
      </c>
      <c r="EN4" s="377" t="s">
        <v>5</v>
      </c>
      <c r="EO4" s="377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7" t="s">
        <v>4</v>
      </c>
      <c r="FI4" s="377" t="s">
        <v>5</v>
      </c>
      <c r="FJ4" s="377" t="s">
        <v>6</v>
      </c>
      <c r="FK4" s="377" t="s">
        <v>4</v>
      </c>
      <c r="FL4" s="377" t="s">
        <v>5</v>
      </c>
      <c r="FM4" s="377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8" t="s">
        <v>4</v>
      </c>
      <c r="GA4" s="709" t="s">
        <v>5</v>
      </c>
      <c r="GB4" s="709" t="s">
        <v>6</v>
      </c>
      <c r="GC4" s="709" t="s">
        <v>4</v>
      </c>
      <c r="GD4" s="709" t="s">
        <v>5</v>
      </c>
      <c r="GE4" s="709" t="s">
        <v>6</v>
      </c>
      <c r="GF4" s="377" t="s">
        <v>4</v>
      </c>
      <c r="GG4" s="377" t="s">
        <v>5</v>
      </c>
      <c r="GH4" s="377" t="s">
        <v>6</v>
      </c>
      <c r="GI4" s="377" t="s">
        <v>4</v>
      </c>
      <c r="GJ4" s="377" t="s">
        <v>5</v>
      </c>
      <c r="GK4" s="377" t="s">
        <v>6</v>
      </c>
      <c r="GL4" s="620" t="s">
        <v>4</v>
      </c>
      <c r="GM4" s="620" t="s">
        <v>5</v>
      </c>
      <c r="GN4" s="620" t="s">
        <v>6</v>
      </c>
      <c r="GO4" s="620" t="s">
        <v>4</v>
      </c>
      <c r="GP4" s="620" t="s">
        <v>5</v>
      </c>
      <c r="GQ4" s="620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8" t="s">
        <v>4</v>
      </c>
      <c r="GY4" s="709" t="s">
        <v>5</v>
      </c>
      <c r="GZ4" s="709" t="s">
        <v>6</v>
      </c>
      <c r="HA4" s="709" t="s">
        <v>4</v>
      </c>
      <c r="HB4" s="708" t="s">
        <v>5</v>
      </c>
      <c r="HC4" s="709" t="s">
        <v>6</v>
      </c>
      <c r="HD4" s="702" t="s">
        <v>4</v>
      </c>
      <c r="HE4" s="703" t="s">
        <v>5</v>
      </c>
      <c r="HF4" s="703" t="s">
        <v>6</v>
      </c>
      <c r="HG4" s="703" t="s">
        <v>4</v>
      </c>
      <c r="HH4" s="702" t="s">
        <v>5</v>
      </c>
      <c r="HI4" s="703" t="s">
        <v>6</v>
      </c>
      <c r="HJ4" s="620" t="s">
        <v>4</v>
      </c>
      <c r="HK4" s="620" t="s">
        <v>5</v>
      </c>
      <c r="HL4" s="620" t="s">
        <v>6</v>
      </c>
      <c r="HM4" s="620" t="s">
        <v>4</v>
      </c>
      <c r="HN4" s="620" t="s">
        <v>5</v>
      </c>
      <c r="HO4" s="620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0" t="s">
        <v>4</v>
      </c>
      <c r="II4" s="620" t="s">
        <v>5</v>
      </c>
      <c r="IJ4" s="620" t="s">
        <v>6</v>
      </c>
      <c r="IK4" s="620" t="s">
        <v>4</v>
      </c>
      <c r="IL4" s="620" t="s">
        <v>5</v>
      </c>
      <c r="IM4" s="620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4" t="s">
        <v>6</v>
      </c>
      <c r="IT4" s="985" t="s">
        <v>6</v>
      </c>
      <c r="IU4" s="709" t="s">
        <v>4</v>
      </c>
      <c r="IV4" s="709" t="s">
        <v>5</v>
      </c>
      <c r="IW4" s="709" t="s">
        <v>6</v>
      </c>
      <c r="IX4" s="709" t="s">
        <v>4</v>
      </c>
      <c r="IY4" s="709" t="s">
        <v>5</v>
      </c>
      <c r="IZ4" s="709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0" t="s">
        <v>4</v>
      </c>
      <c r="JH4" s="620" t="s">
        <v>5</v>
      </c>
      <c r="JI4" s="620" t="s">
        <v>6</v>
      </c>
      <c r="JJ4" s="620" t="s">
        <v>4</v>
      </c>
      <c r="JK4" s="620" t="s">
        <v>5</v>
      </c>
      <c r="JL4" s="620" t="s">
        <v>6</v>
      </c>
      <c r="JM4" s="211" t="s">
        <v>4</v>
      </c>
      <c r="JN4" s="211" t="s">
        <v>5</v>
      </c>
      <c r="JO4" s="211" t="s">
        <v>6</v>
      </c>
      <c r="JP4" s="211" t="s">
        <v>4</v>
      </c>
      <c r="JQ4" s="211" t="s">
        <v>5</v>
      </c>
      <c r="JR4" s="211" t="s">
        <v>6</v>
      </c>
    </row>
    <row r="5" spans="1:278">
      <c r="A5" s="193" t="s">
        <v>4</v>
      </c>
      <c r="B5" s="194">
        <v>1746573</v>
      </c>
      <c r="C5" s="837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8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7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8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7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8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7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8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7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8">
        <v>1857814</v>
      </c>
      <c r="DI5" s="200">
        <v>100</v>
      </c>
      <c r="DJ5" s="200">
        <v>100</v>
      </c>
      <c r="DK5" s="200">
        <v>100</v>
      </c>
      <c r="DL5" s="378">
        <v>1978987</v>
      </c>
      <c r="DM5" s="378">
        <v>105834</v>
      </c>
      <c r="DN5" s="839">
        <v>1873153</v>
      </c>
      <c r="DO5" s="379">
        <v>100</v>
      </c>
      <c r="DP5" s="379">
        <v>100</v>
      </c>
      <c r="DQ5" s="379">
        <v>100</v>
      </c>
      <c r="DR5" s="69">
        <v>2136815</v>
      </c>
      <c r="DS5" s="69">
        <v>111521</v>
      </c>
      <c r="DT5" s="837">
        <v>2025294</v>
      </c>
      <c r="DU5" s="195">
        <v>100</v>
      </c>
      <c r="DV5" s="195">
        <v>100</v>
      </c>
      <c r="DW5" s="195">
        <v>100</v>
      </c>
      <c r="DX5" s="378">
        <v>2314453</v>
      </c>
      <c r="DY5" s="378">
        <v>116302</v>
      </c>
      <c r="DZ5" s="839">
        <v>2198151</v>
      </c>
      <c r="EA5" s="379">
        <v>100</v>
      </c>
      <c r="EB5" s="379">
        <v>100</v>
      </c>
      <c r="EC5" s="379">
        <v>100</v>
      </c>
      <c r="ED5" s="206">
        <v>2109145</v>
      </c>
      <c r="EE5" s="206">
        <v>109490</v>
      </c>
      <c r="EF5" s="838">
        <v>1999655</v>
      </c>
      <c r="EG5" s="200">
        <v>100</v>
      </c>
      <c r="EH5" s="200">
        <v>100</v>
      </c>
      <c r="EI5" s="454">
        <v>100</v>
      </c>
      <c r="EJ5" s="455">
        <v>2083116</v>
      </c>
      <c r="EK5" s="459">
        <v>110615</v>
      </c>
      <c r="EL5" s="458">
        <v>1972501</v>
      </c>
      <c r="EM5" s="379">
        <v>100</v>
      </c>
      <c r="EN5" s="379">
        <v>100</v>
      </c>
      <c r="EO5" s="451">
        <v>100</v>
      </c>
      <c r="EP5" s="69">
        <v>2157883</v>
      </c>
      <c r="EQ5" s="69">
        <v>116354</v>
      </c>
      <c r="ER5" s="837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8">
        <v>1804066</v>
      </c>
      <c r="FE5" s="200">
        <v>100</v>
      </c>
      <c r="FF5" s="200">
        <v>100</v>
      </c>
      <c r="FG5" s="520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7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0">
        <v>1622276</v>
      </c>
      <c r="GA5" s="710">
        <v>100515</v>
      </c>
      <c r="GB5" s="711">
        <v>1521761</v>
      </c>
      <c r="GC5" s="712">
        <v>100</v>
      </c>
      <c r="GD5" s="712">
        <v>100</v>
      </c>
      <c r="GE5" s="712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1">
        <v>1563339</v>
      </c>
      <c r="GM5" s="621">
        <v>95247</v>
      </c>
      <c r="GN5" s="622">
        <v>1468092</v>
      </c>
      <c r="GO5" s="623">
        <v>100</v>
      </c>
      <c r="GP5" s="623">
        <v>100</v>
      </c>
      <c r="GQ5" s="623">
        <v>100</v>
      </c>
      <c r="GR5" s="613">
        <v>1600455</v>
      </c>
      <c r="GS5" s="601">
        <v>95710</v>
      </c>
      <c r="GT5" s="601">
        <v>1504745</v>
      </c>
      <c r="GU5" s="198">
        <v>100</v>
      </c>
      <c r="GV5" s="198">
        <v>100</v>
      </c>
      <c r="GW5" s="198">
        <v>100</v>
      </c>
      <c r="GX5" s="840">
        <v>1392460</v>
      </c>
      <c r="GY5" s="710">
        <v>86088</v>
      </c>
      <c r="GZ5" s="710">
        <v>1306372</v>
      </c>
      <c r="HA5" s="712">
        <v>100</v>
      </c>
      <c r="HB5" s="715">
        <v>100</v>
      </c>
      <c r="HC5" s="712">
        <v>100</v>
      </c>
      <c r="HD5" s="197">
        <v>1324114</v>
      </c>
      <c r="HE5" s="614">
        <v>81947</v>
      </c>
      <c r="HF5" s="614">
        <v>1242167</v>
      </c>
      <c r="HG5" s="198">
        <v>100</v>
      </c>
      <c r="HH5" s="704">
        <v>100</v>
      </c>
      <c r="HI5" s="198">
        <v>100</v>
      </c>
      <c r="HJ5" s="841">
        <v>1335155</v>
      </c>
      <c r="HK5" s="621">
        <v>82211</v>
      </c>
      <c r="HL5" s="624">
        <v>1252944</v>
      </c>
      <c r="HM5" s="623">
        <v>100</v>
      </c>
      <c r="HN5" s="734">
        <v>100</v>
      </c>
      <c r="HO5" s="734">
        <v>100</v>
      </c>
      <c r="HP5" s="613">
        <v>1324217</v>
      </c>
      <c r="HQ5" s="601">
        <v>81225</v>
      </c>
      <c r="HR5" s="601">
        <v>1242992</v>
      </c>
      <c r="HS5" s="198">
        <v>100</v>
      </c>
      <c r="HT5" s="616">
        <v>100</v>
      </c>
      <c r="HU5" s="198">
        <v>100</v>
      </c>
      <c r="HV5" s="206">
        <v>1151647</v>
      </c>
      <c r="HW5" s="199">
        <v>73027</v>
      </c>
      <c r="HX5" s="838">
        <v>1078620</v>
      </c>
      <c r="HY5" s="200">
        <v>100</v>
      </c>
      <c r="HZ5" s="200">
        <v>100</v>
      </c>
      <c r="IA5" s="200">
        <v>100</v>
      </c>
      <c r="IB5" s="613">
        <v>1117113</v>
      </c>
      <c r="IC5" s="601">
        <v>70619</v>
      </c>
      <c r="ID5" s="601">
        <v>1046494</v>
      </c>
      <c r="IE5" s="198">
        <v>100</v>
      </c>
      <c r="IF5" s="616">
        <v>100</v>
      </c>
      <c r="IG5" s="198">
        <v>100</v>
      </c>
      <c r="IH5" s="841">
        <v>1081746</v>
      </c>
      <c r="II5" s="621">
        <v>66827</v>
      </c>
      <c r="IJ5" s="624">
        <v>1014919</v>
      </c>
      <c r="IK5" s="623">
        <v>100</v>
      </c>
      <c r="IL5" s="623">
        <v>100</v>
      </c>
      <c r="IM5" s="623">
        <v>100</v>
      </c>
      <c r="IN5" s="986">
        <v>1092177</v>
      </c>
      <c r="IO5" s="614">
        <v>66976</v>
      </c>
      <c r="IP5" s="203">
        <f>(IN5-IO5)</f>
        <v>1025201</v>
      </c>
      <c r="IQ5" s="198">
        <v>100</v>
      </c>
      <c r="IR5" s="198">
        <v>100</v>
      </c>
      <c r="IS5" s="704">
        <v>100</v>
      </c>
      <c r="IT5" s="987">
        <v>100</v>
      </c>
      <c r="IU5" s="1023">
        <f>SUM(IU7:IU12)</f>
        <v>967900</v>
      </c>
      <c r="IV5" s="710">
        <f>SUM(IV7:IV12)</f>
        <v>61177</v>
      </c>
      <c r="IW5" s="713">
        <f>(IU5-IV5)</f>
        <v>906723</v>
      </c>
      <c r="IX5" s="712">
        <v>100</v>
      </c>
      <c r="IY5" s="712">
        <v>100</v>
      </c>
      <c r="IZ5" s="712">
        <v>100</v>
      </c>
      <c r="JA5" s="986">
        <f>SUM(JA7:JA12)</f>
        <v>947393</v>
      </c>
      <c r="JB5" s="614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1">
        <f>SUM(JG7:JG12)</f>
        <v>968888</v>
      </c>
      <c r="JH5" s="621">
        <f>SUM(JH7:JH12)</f>
        <v>61118</v>
      </c>
      <c r="JI5" s="624">
        <f>(JG5-JH5)</f>
        <v>907770</v>
      </c>
      <c r="JJ5" s="623">
        <v>100</v>
      </c>
      <c r="JK5" s="623">
        <v>100</v>
      </c>
      <c r="JL5" s="623">
        <v>100</v>
      </c>
      <c r="JM5" s="613">
        <v>984739</v>
      </c>
      <c r="JN5" s="601">
        <v>61726</v>
      </c>
      <c r="JO5" s="601">
        <f>JM5-JN5</f>
        <v>923013</v>
      </c>
      <c r="JP5" s="198">
        <v>100</v>
      </c>
      <c r="JQ5" s="616">
        <v>100</v>
      </c>
      <c r="JR5" s="198">
        <v>100</v>
      </c>
    </row>
    <row r="6" spans="1:278">
      <c r="A6" s="215" t="s">
        <v>10</v>
      </c>
      <c r="B6" s="202"/>
      <c r="C6" s="842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8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7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8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7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3"/>
      <c r="BL6" s="838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7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3"/>
      <c r="CJ6" s="838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7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8"/>
      <c r="DI6" s="200"/>
      <c r="DJ6" s="200"/>
      <c r="DK6" s="200"/>
      <c r="DL6" s="380"/>
      <c r="DM6" s="380"/>
      <c r="DN6" s="839"/>
      <c r="DO6" s="379"/>
      <c r="DP6" s="379"/>
      <c r="DQ6" s="379"/>
      <c r="DR6" s="202"/>
      <c r="DS6" s="202"/>
      <c r="DT6" s="837"/>
      <c r="DU6" s="195"/>
      <c r="DV6" s="195"/>
      <c r="DW6" s="195"/>
      <c r="DX6" s="380"/>
      <c r="DY6" s="380"/>
      <c r="DZ6" s="839"/>
      <c r="EA6" s="379"/>
      <c r="EB6" s="379"/>
      <c r="EC6" s="379"/>
      <c r="ED6" s="204"/>
      <c r="EE6" s="204"/>
      <c r="EF6" s="838"/>
      <c r="EG6" s="200"/>
      <c r="EH6" s="200"/>
      <c r="EI6" s="454"/>
      <c r="EJ6" s="451"/>
      <c r="EK6" s="460"/>
      <c r="EL6" s="449"/>
      <c r="EM6" s="379"/>
      <c r="EN6" s="379"/>
      <c r="EO6" s="451"/>
      <c r="EP6" s="202"/>
      <c r="EQ6" s="202"/>
      <c r="ER6" s="837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8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7"/>
      <c r="FQ6" s="195"/>
      <c r="FR6" s="195"/>
      <c r="FS6" s="195"/>
      <c r="FT6" s="205"/>
      <c r="FU6" s="205"/>
      <c r="FV6" s="197"/>
      <c r="FW6" s="198"/>
      <c r="FX6" s="198"/>
      <c r="FY6" s="198"/>
      <c r="FZ6" s="840"/>
      <c r="GA6" s="710"/>
      <c r="GB6" s="713"/>
      <c r="GC6" s="712"/>
      <c r="GD6" s="844"/>
      <c r="GE6" s="714"/>
      <c r="GF6" s="203"/>
      <c r="GG6" s="205"/>
      <c r="GH6" s="197"/>
      <c r="GI6" s="198"/>
      <c r="GJ6" s="198"/>
      <c r="GK6" s="198"/>
      <c r="GL6" s="841"/>
      <c r="GM6" s="621"/>
      <c r="GN6" s="624"/>
      <c r="GO6" s="623"/>
      <c r="GP6" s="625"/>
      <c r="GQ6" s="625"/>
      <c r="GR6" s="197"/>
      <c r="GS6" s="614"/>
      <c r="GT6" s="203"/>
      <c r="GU6" s="198"/>
      <c r="GV6" s="619"/>
      <c r="GW6" s="619"/>
      <c r="GX6" s="840"/>
      <c r="GY6" s="710"/>
      <c r="GZ6" s="710"/>
      <c r="HA6" s="712"/>
      <c r="HB6" s="844"/>
      <c r="HC6" s="714"/>
      <c r="HD6" s="197"/>
      <c r="HE6" s="614"/>
      <c r="HF6" s="614"/>
      <c r="HG6" s="198"/>
      <c r="HH6" s="10"/>
      <c r="HI6" s="619"/>
      <c r="HJ6" s="841"/>
      <c r="HK6" s="621"/>
      <c r="HL6" s="624"/>
      <c r="HM6" s="623"/>
      <c r="HN6" s="623"/>
      <c r="HO6" s="623"/>
      <c r="HP6" s="197"/>
      <c r="HQ6" s="614"/>
      <c r="HR6" s="203"/>
      <c r="HS6" s="198"/>
      <c r="HT6" s="775"/>
      <c r="HU6" s="619"/>
      <c r="HV6" s="204"/>
      <c r="HW6" s="204"/>
      <c r="HX6" s="838"/>
      <c r="HY6" s="200"/>
      <c r="HZ6" s="200"/>
      <c r="IA6" s="200"/>
      <c r="IB6" s="197"/>
      <c r="IC6" s="614"/>
      <c r="ID6" s="203"/>
      <c r="IE6" s="198"/>
      <c r="IF6" s="775"/>
      <c r="IG6" s="619"/>
      <c r="IH6" s="841"/>
      <c r="II6" s="621"/>
      <c r="IJ6" s="624"/>
      <c r="IK6" s="623"/>
      <c r="IL6" s="623"/>
      <c r="IM6" s="623"/>
      <c r="IN6" s="197"/>
      <c r="IO6" s="614"/>
      <c r="IP6" s="203"/>
      <c r="IQ6" s="198"/>
      <c r="IR6" s="198"/>
      <c r="IS6" s="704"/>
      <c r="IT6" s="988"/>
      <c r="IU6" s="840"/>
      <c r="IV6" s="710"/>
      <c r="IW6" s="713"/>
      <c r="IX6" s="712"/>
      <c r="IY6" s="712"/>
      <c r="IZ6" s="712"/>
      <c r="JA6" s="197"/>
      <c r="JB6" s="614"/>
      <c r="JC6" s="203"/>
      <c r="JD6" s="198"/>
      <c r="JE6" s="198"/>
      <c r="JF6" s="198"/>
      <c r="JG6" s="624"/>
      <c r="JH6" s="1064"/>
      <c r="JI6" s="624"/>
      <c r="JJ6" s="623"/>
      <c r="JK6" s="623"/>
      <c r="JL6" s="623"/>
      <c r="JM6" s="197"/>
      <c r="JN6" s="614"/>
      <c r="JO6" s="601"/>
      <c r="JP6" s="198"/>
      <c r="JQ6" s="775"/>
      <c r="JR6" s="619"/>
    </row>
    <row r="7" spans="1:278">
      <c r="A7" s="207" t="s">
        <v>11</v>
      </c>
      <c r="B7" s="194">
        <v>160562</v>
      </c>
      <c r="C7" s="837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8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7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8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7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8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7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8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7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8">
        <v>158067</v>
      </c>
      <c r="DI7" s="200">
        <v>8.4323053076059651</v>
      </c>
      <c r="DJ7" s="200">
        <v>7.1095647607168644</v>
      </c>
      <c r="DK7" s="200">
        <v>8.5082252582874283</v>
      </c>
      <c r="DL7" s="378">
        <v>234608</v>
      </c>
      <c r="DM7" s="378">
        <v>8975</v>
      </c>
      <c r="DN7" s="839">
        <v>225633</v>
      </c>
      <c r="DO7" s="379">
        <v>11.85495407498887</v>
      </c>
      <c r="DP7" s="379">
        <v>8.4802615416595799</v>
      </c>
      <c r="DQ7" s="379">
        <v>12.045625744399951</v>
      </c>
      <c r="DR7" s="194">
        <v>206190</v>
      </c>
      <c r="DS7" s="194">
        <v>8302</v>
      </c>
      <c r="DT7" s="837">
        <v>197888</v>
      </c>
      <c r="DU7" s="195">
        <v>9.6494081144132746</v>
      </c>
      <c r="DV7" s="195">
        <v>7.4443378377166631</v>
      </c>
      <c r="DW7" s="195">
        <v>9.7708283340591535</v>
      </c>
      <c r="DX7" s="378">
        <v>178083</v>
      </c>
      <c r="DY7" s="378">
        <v>7024</v>
      </c>
      <c r="DZ7" s="839">
        <v>171059</v>
      </c>
      <c r="EA7" s="379">
        <v>7.6943882636631642</v>
      </c>
      <c r="EB7" s="379">
        <v>6.0394490206531275</v>
      </c>
      <c r="EC7" s="379">
        <v>7.7819494657100448</v>
      </c>
      <c r="ED7" s="206">
        <v>165436</v>
      </c>
      <c r="EE7" s="206">
        <v>7521</v>
      </c>
      <c r="EF7" s="838">
        <v>157915</v>
      </c>
      <c r="EG7" s="200">
        <v>7.8437471107960812</v>
      </c>
      <c r="EH7" s="200">
        <v>6.8691204676226132</v>
      </c>
      <c r="EI7" s="454">
        <v>7.8971122518634456</v>
      </c>
      <c r="EJ7" s="456">
        <v>228462</v>
      </c>
      <c r="EK7" s="461">
        <v>9566</v>
      </c>
      <c r="EL7" s="449">
        <v>218896</v>
      </c>
      <c r="EM7" s="379">
        <v>10.967320110833963</v>
      </c>
      <c r="EN7" s="379">
        <v>8.6480133797405419</v>
      </c>
      <c r="EO7" s="451">
        <v>11.097383474076819</v>
      </c>
      <c r="EP7" s="194">
        <v>190263</v>
      </c>
      <c r="EQ7" s="194">
        <v>8645</v>
      </c>
      <c r="ER7" s="837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8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7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0">
        <v>148019</v>
      </c>
      <c r="GA7" s="710">
        <v>7461</v>
      </c>
      <c r="GB7" s="713">
        <v>140558</v>
      </c>
      <c r="GC7" s="712">
        <v>9.1241564319999995</v>
      </c>
      <c r="GD7" s="712">
        <v>7.4227727200000002</v>
      </c>
      <c r="GE7" s="712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1">
        <v>159332</v>
      </c>
      <c r="GM7" s="621">
        <v>7522</v>
      </c>
      <c r="GN7" s="624">
        <v>151810</v>
      </c>
      <c r="GO7" s="623">
        <v>10.199999999999999</v>
      </c>
      <c r="GP7" s="623">
        <v>7.9</v>
      </c>
      <c r="GQ7" s="623">
        <v>10.3</v>
      </c>
      <c r="GR7" s="615">
        <v>148339</v>
      </c>
      <c r="GS7" s="615">
        <v>6474</v>
      </c>
      <c r="GT7" s="71">
        <v>141865</v>
      </c>
      <c r="GU7" s="616">
        <v>9.3000000000000007</v>
      </c>
      <c r="GV7" s="616">
        <v>6.8</v>
      </c>
      <c r="GW7" s="616">
        <v>9.4</v>
      </c>
      <c r="GX7" s="840">
        <v>137591</v>
      </c>
      <c r="GY7" s="710">
        <v>6373</v>
      </c>
      <c r="GZ7" s="710">
        <v>131218</v>
      </c>
      <c r="HA7" s="712">
        <v>9.881145598437298</v>
      </c>
      <c r="HB7" s="715">
        <v>7.4028900659789985</v>
      </c>
      <c r="HC7" s="712">
        <v>10.044459005551252</v>
      </c>
      <c r="HD7" s="197">
        <v>168974</v>
      </c>
      <c r="HE7" s="614">
        <v>7486</v>
      </c>
      <c r="HF7" s="614">
        <v>161488</v>
      </c>
      <c r="HG7" s="198">
        <v>12.761287925359902</v>
      </c>
      <c r="HH7" s="704">
        <v>9.1351727335961037</v>
      </c>
      <c r="HI7" s="198">
        <v>13.000506373136622</v>
      </c>
      <c r="HJ7" s="841">
        <v>133265</v>
      </c>
      <c r="HK7" s="621">
        <v>6114</v>
      </c>
      <c r="HL7" s="624">
        <v>127151</v>
      </c>
      <c r="HM7" s="623">
        <v>10</v>
      </c>
      <c r="HN7" s="734">
        <v>7.4</v>
      </c>
      <c r="HO7" s="734">
        <v>10.1</v>
      </c>
      <c r="HP7" s="776">
        <v>132918</v>
      </c>
      <c r="HQ7" s="776">
        <v>6280</v>
      </c>
      <c r="HR7" s="71">
        <v>126638</v>
      </c>
      <c r="HS7" s="616">
        <v>10</v>
      </c>
      <c r="HT7" s="616">
        <v>7.7</v>
      </c>
      <c r="HU7" s="616">
        <v>10.188158894023452</v>
      </c>
      <c r="HV7" s="206">
        <v>119529</v>
      </c>
      <c r="HW7" s="206">
        <v>5288</v>
      </c>
      <c r="HX7" s="838">
        <v>114241</v>
      </c>
      <c r="HY7" s="200">
        <v>10.378961608895782</v>
      </c>
      <c r="HZ7" s="200">
        <v>7.2411573801470688</v>
      </c>
      <c r="IA7" s="200">
        <v>10.591403830820864</v>
      </c>
      <c r="IB7" s="776">
        <v>148715</v>
      </c>
      <c r="IC7" s="776">
        <v>6326</v>
      </c>
      <c r="ID7" s="71">
        <v>142389</v>
      </c>
      <c r="IE7" s="616">
        <v>13.312440191815869</v>
      </c>
      <c r="IF7" s="616">
        <v>8.957929169203755</v>
      </c>
      <c r="IG7" s="616">
        <v>13.606289190382363</v>
      </c>
      <c r="IH7" s="841">
        <v>109800</v>
      </c>
      <c r="II7" s="621">
        <v>5170</v>
      </c>
      <c r="IJ7" s="624">
        <v>104630</v>
      </c>
      <c r="IK7" s="623">
        <v>10.150257084380252</v>
      </c>
      <c r="IL7" s="970">
        <v>7.7363939724961472</v>
      </c>
      <c r="IM7" s="970">
        <v>10.30919708863466</v>
      </c>
      <c r="IN7" s="197">
        <v>110207</v>
      </c>
      <c r="IO7" s="614">
        <v>5152</v>
      </c>
      <c r="IP7" s="203">
        <v>105055</v>
      </c>
      <c r="IQ7" s="198">
        <v>10.090580556082026</v>
      </c>
      <c r="IR7" s="989">
        <v>7.6923076923076925</v>
      </c>
      <c r="IS7" s="990">
        <f>IP7/$IP$5*100</f>
        <v>10.247258830219636</v>
      </c>
      <c r="IT7" s="991">
        <v>10.247258830219636</v>
      </c>
      <c r="IU7" s="840">
        <v>106054</v>
      </c>
      <c r="IV7" s="710">
        <v>5227</v>
      </c>
      <c r="IW7" s="713">
        <f t="shared" ref="IW7:IW34" si="0">(IU7-IV7)</f>
        <v>100827</v>
      </c>
      <c r="IX7" s="712">
        <v>11</v>
      </c>
      <c r="IY7" s="1024">
        <v>8.5</v>
      </c>
      <c r="IZ7" s="1026">
        <f>(IW7/IW5*100)</f>
        <v>11.119934092330293</v>
      </c>
      <c r="JA7" s="197">
        <v>124042</v>
      </c>
      <c r="JB7" s="614">
        <v>5697</v>
      </c>
      <c r="JC7" s="203">
        <f t="shared" ref="JC7:JC12" si="1">(JA7-JB7)</f>
        <v>118345</v>
      </c>
      <c r="JD7" s="198">
        <v>13.1</v>
      </c>
      <c r="JE7" s="989">
        <v>9.5</v>
      </c>
      <c r="JF7" s="1043">
        <f>(JC7/$JC$5*100)</f>
        <v>13.334001845544385</v>
      </c>
      <c r="JG7" s="624">
        <v>104097</v>
      </c>
      <c r="JH7" s="1064">
        <v>5205</v>
      </c>
      <c r="JI7" s="624">
        <f t="shared" ref="JI7:JI34" si="2">(JG7-JH7)</f>
        <v>98892</v>
      </c>
      <c r="JJ7" s="623">
        <v>10.7</v>
      </c>
      <c r="JK7" s="970">
        <v>8.5</v>
      </c>
      <c r="JL7" s="970">
        <f>(JI7/$JI$5*100)</f>
        <v>10.893948907762979</v>
      </c>
      <c r="JM7" s="776">
        <v>102398</v>
      </c>
      <c r="JN7" s="776">
        <v>4809</v>
      </c>
      <c r="JO7" s="601">
        <f t="shared" ref="JO7:JO34" si="3">JM7-JN7</f>
        <v>97589</v>
      </c>
      <c r="JP7" s="616">
        <v>10.4</v>
      </c>
      <c r="JQ7" s="616">
        <v>7.8</v>
      </c>
      <c r="JR7" s="616">
        <f>JO7/$JO$5*100</f>
        <v>10.572873838179961</v>
      </c>
    </row>
    <row r="8" spans="1:278">
      <c r="A8" s="208" t="s">
        <v>12</v>
      </c>
      <c r="B8" s="194">
        <v>313505</v>
      </c>
      <c r="C8" s="837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8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7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8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7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8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7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8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7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8">
        <v>251628</v>
      </c>
      <c r="DI8" s="200">
        <v>13.452552756631009</v>
      </c>
      <c r="DJ8" s="200">
        <v>11.853963669101857</v>
      </c>
      <c r="DK8" s="200">
        <v>13.544305296439793</v>
      </c>
      <c r="DL8" s="378">
        <v>300474</v>
      </c>
      <c r="DM8" s="378">
        <v>13525</v>
      </c>
      <c r="DN8" s="839">
        <v>286949</v>
      </c>
      <c r="DO8" s="379">
        <v>15.183222527485022</v>
      </c>
      <c r="DP8" s="379">
        <v>12.779447058601207</v>
      </c>
      <c r="DQ8" s="379">
        <v>15.319036939321027</v>
      </c>
      <c r="DR8" s="194">
        <v>420427</v>
      </c>
      <c r="DS8" s="194">
        <v>18217</v>
      </c>
      <c r="DT8" s="837">
        <v>402210</v>
      </c>
      <c r="DU8" s="195">
        <v>19.675404749592268</v>
      </c>
      <c r="DV8" s="195">
        <v>16.335040037302392</v>
      </c>
      <c r="DW8" s="195">
        <v>19.8593389404205</v>
      </c>
      <c r="DX8" s="378">
        <v>447477</v>
      </c>
      <c r="DY8" s="378">
        <v>18028</v>
      </c>
      <c r="DZ8" s="839">
        <v>429449</v>
      </c>
      <c r="EA8" s="379">
        <v>19.334028385972839</v>
      </c>
      <c r="EB8" s="379">
        <v>15.501023198225312</v>
      </c>
      <c r="EC8" s="379">
        <v>19.536828907568225</v>
      </c>
      <c r="ED8" s="206">
        <v>276623</v>
      </c>
      <c r="EE8" s="206">
        <v>12672</v>
      </c>
      <c r="EF8" s="838">
        <v>263951</v>
      </c>
      <c r="EG8" s="200">
        <v>13.115409324631544</v>
      </c>
      <c r="EH8" s="200">
        <v>11.57365969494931</v>
      </c>
      <c r="EI8" s="454">
        <v>13.199826970152351</v>
      </c>
      <c r="EJ8" s="456">
        <v>310202</v>
      </c>
      <c r="EK8" s="461">
        <v>15656</v>
      </c>
      <c r="EL8" s="449">
        <v>294546</v>
      </c>
      <c r="EM8" s="379">
        <v>14.891249455143161</v>
      </c>
      <c r="EN8" s="379">
        <v>14.153595805270532</v>
      </c>
      <c r="EO8" s="451">
        <v>14.932616003743471</v>
      </c>
      <c r="EP8" s="194">
        <v>371797</v>
      </c>
      <c r="EQ8" s="194">
        <v>17521</v>
      </c>
      <c r="ER8" s="837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8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7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0">
        <v>218549</v>
      </c>
      <c r="GA8" s="710">
        <v>11554</v>
      </c>
      <c r="GB8" s="713">
        <v>206995</v>
      </c>
      <c r="GC8" s="712">
        <v>13.471752029999999</v>
      </c>
      <c r="GD8" s="712">
        <v>11.49480177</v>
      </c>
      <c r="GE8" s="712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1">
        <v>299709</v>
      </c>
      <c r="GM8" s="621">
        <v>14810</v>
      </c>
      <c r="GN8" s="624">
        <v>284899</v>
      </c>
      <c r="GO8" s="623">
        <v>19.2</v>
      </c>
      <c r="GP8" s="623">
        <v>15.5</v>
      </c>
      <c r="GQ8" s="623">
        <v>19.399999999999999</v>
      </c>
      <c r="GR8" s="615">
        <v>287195</v>
      </c>
      <c r="GS8" s="615">
        <v>13742</v>
      </c>
      <c r="GT8" s="71">
        <v>273453</v>
      </c>
      <c r="GU8" s="616">
        <v>17.899999999999999</v>
      </c>
      <c r="GV8" s="616">
        <v>14.4</v>
      </c>
      <c r="GW8" s="616">
        <v>18.2</v>
      </c>
      <c r="GX8" s="840">
        <v>197372</v>
      </c>
      <c r="GY8" s="710">
        <v>10106</v>
      </c>
      <c r="GZ8" s="710">
        <v>187266</v>
      </c>
      <c r="HA8" s="712">
        <v>14.174338939718197</v>
      </c>
      <c r="HB8" s="712">
        <v>11.739150636557941</v>
      </c>
      <c r="HC8" s="712">
        <v>14.334814279546714</v>
      </c>
      <c r="HD8" s="197">
        <v>188552</v>
      </c>
      <c r="HE8" s="614">
        <v>9696</v>
      </c>
      <c r="HF8" s="614">
        <v>178856</v>
      </c>
      <c r="HG8" s="198">
        <v>14.239861522497307</v>
      </c>
      <c r="HH8" s="198">
        <v>11.832037780516675</v>
      </c>
      <c r="HI8" s="198">
        <v>14.398708064213588</v>
      </c>
      <c r="HJ8" s="841">
        <v>251704</v>
      </c>
      <c r="HK8" s="621">
        <v>12711</v>
      </c>
      <c r="HL8" s="624">
        <v>238993</v>
      </c>
      <c r="HM8" s="623">
        <v>18.899999999999999</v>
      </c>
      <c r="HN8" s="623">
        <v>15.5</v>
      </c>
      <c r="HO8" s="623">
        <v>19.100000000000001</v>
      </c>
      <c r="HP8" s="776">
        <v>230673</v>
      </c>
      <c r="HQ8" s="776">
        <v>11779</v>
      </c>
      <c r="HR8" s="71">
        <v>218894</v>
      </c>
      <c r="HS8" s="616">
        <v>17.399999999999999</v>
      </c>
      <c r="HT8" s="616">
        <v>14.5</v>
      </c>
      <c r="HU8" s="616">
        <v>17.610250106195373</v>
      </c>
      <c r="HV8" s="206">
        <v>160718</v>
      </c>
      <c r="HW8" s="206">
        <v>8939</v>
      </c>
      <c r="HX8" s="838">
        <v>151779</v>
      </c>
      <c r="HY8" s="200">
        <v>13.955491569899456</v>
      </c>
      <c r="HZ8" s="200">
        <v>12.240678105358292</v>
      </c>
      <c r="IA8" s="200">
        <v>14.071591477999668</v>
      </c>
      <c r="IB8" s="776">
        <v>170617</v>
      </c>
      <c r="IC8" s="776">
        <v>8950</v>
      </c>
      <c r="ID8" s="71">
        <v>161667</v>
      </c>
      <c r="IE8" s="616">
        <v>15.273029675601304</v>
      </c>
      <c r="IF8" s="616">
        <v>12.673643070561747</v>
      </c>
      <c r="IG8" s="616">
        <v>15.448440220393046</v>
      </c>
      <c r="IH8" s="841">
        <v>213421</v>
      </c>
      <c r="II8" s="621">
        <v>10987</v>
      </c>
      <c r="IJ8" s="624">
        <v>202434</v>
      </c>
      <c r="IK8" s="623">
        <v>19.729307989121292</v>
      </c>
      <c r="IL8" s="970">
        <v>16.440959492420728</v>
      </c>
      <c r="IM8" s="970">
        <v>19.945828189244658</v>
      </c>
      <c r="IN8" s="197">
        <v>202176</v>
      </c>
      <c r="IO8" s="614">
        <v>10470</v>
      </c>
      <c r="IP8" s="203">
        <v>191706</v>
      </c>
      <c r="IQ8" s="198">
        <v>18.511285258708064</v>
      </c>
      <c r="IR8" s="989">
        <v>15.632465360726231</v>
      </c>
      <c r="IS8" s="990">
        <f t="shared" ref="IS8:IS34" si="4">IP8/$IP$5*100</f>
        <v>18.699357491847941</v>
      </c>
      <c r="IT8" s="991">
        <v>18.699357491847941</v>
      </c>
      <c r="IU8" s="840">
        <v>139348</v>
      </c>
      <c r="IV8" s="710">
        <v>7672</v>
      </c>
      <c r="IW8" s="713">
        <f t="shared" si="0"/>
        <v>131676</v>
      </c>
      <c r="IX8" s="712">
        <v>14.4</v>
      </c>
      <c r="IY8" s="1024">
        <v>12.5</v>
      </c>
      <c r="IZ8" s="1026">
        <f>(IW8/$IW$5*100)</f>
        <v>14.52218593771196</v>
      </c>
      <c r="JA8" s="197">
        <v>151227</v>
      </c>
      <c r="JB8" s="614">
        <v>8182</v>
      </c>
      <c r="JC8" s="203">
        <f t="shared" si="1"/>
        <v>143045</v>
      </c>
      <c r="JD8" s="198">
        <v>16</v>
      </c>
      <c r="JE8" s="989">
        <v>13.7</v>
      </c>
      <c r="JF8" s="1043">
        <f>(JC8/$JC$5*100)</f>
        <v>16.116965600539917</v>
      </c>
      <c r="JG8" s="624">
        <v>190894</v>
      </c>
      <c r="JH8" s="1064">
        <v>10211</v>
      </c>
      <c r="JI8" s="624">
        <f t="shared" si="2"/>
        <v>180683</v>
      </c>
      <c r="JJ8" s="623">
        <v>19.7</v>
      </c>
      <c r="JK8" s="970">
        <v>16.7</v>
      </c>
      <c r="JL8" s="970">
        <f>(JI8/$JI$5*100)</f>
        <v>19.904050585500734</v>
      </c>
      <c r="JM8" s="776">
        <v>186808</v>
      </c>
      <c r="JN8" s="776">
        <v>9881</v>
      </c>
      <c r="JO8" s="601">
        <f t="shared" si="3"/>
        <v>176927</v>
      </c>
      <c r="JP8" s="616">
        <v>19</v>
      </c>
      <c r="JQ8" s="616">
        <v>16</v>
      </c>
      <c r="JR8" s="616">
        <f t="shared" ref="JR8:JR34" si="5">JO8/$JO$5*100</f>
        <v>19.168419079687933</v>
      </c>
    </row>
    <row r="9" spans="1:278">
      <c r="A9" s="208" t="s">
        <v>13</v>
      </c>
      <c r="B9" s="194">
        <v>244182</v>
      </c>
      <c r="C9" s="837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8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7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8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7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8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7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8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7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8">
        <v>359702</v>
      </c>
      <c r="DI9" s="200">
        <v>19.217896148785027</v>
      </c>
      <c r="DJ9" s="200">
        <v>16.714651461582466</v>
      </c>
      <c r="DK9" s="200">
        <v>19.361572256426101</v>
      </c>
      <c r="DL9" s="378">
        <v>285033</v>
      </c>
      <c r="DM9" s="378">
        <v>14362</v>
      </c>
      <c r="DN9" s="839">
        <v>270671</v>
      </c>
      <c r="DO9" s="379">
        <v>14.402974855317391</v>
      </c>
      <c r="DP9" s="379">
        <v>13.570308218530908</v>
      </c>
      <c r="DQ9" s="379">
        <v>14.450020900588473</v>
      </c>
      <c r="DR9" s="194">
        <v>367396</v>
      </c>
      <c r="DS9" s="194">
        <v>16404</v>
      </c>
      <c r="DT9" s="837">
        <v>350992</v>
      </c>
      <c r="DU9" s="195">
        <v>17.193626963494737</v>
      </c>
      <c r="DV9" s="195">
        <v>14.709337254866798</v>
      </c>
      <c r="DW9" s="195">
        <v>17.3304221510556</v>
      </c>
      <c r="DX9" s="378">
        <v>451963</v>
      </c>
      <c r="DY9" s="378">
        <v>19656</v>
      </c>
      <c r="DZ9" s="839">
        <v>432307</v>
      </c>
      <c r="EA9" s="379">
        <v>19.527853881673121</v>
      </c>
      <c r="EB9" s="379">
        <v>16.900827156884663</v>
      </c>
      <c r="EC9" s="379">
        <v>19.666847273003537</v>
      </c>
      <c r="ED9" s="206">
        <v>407534</v>
      </c>
      <c r="EE9" s="206">
        <v>17379</v>
      </c>
      <c r="EF9" s="838">
        <v>390155</v>
      </c>
      <c r="EG9" s="200">
        <v>19.32223720986466</v>
      </c>
      <c r="EH9" s="200">
        <v>15.872682436752214</v>
      </c>
      <c r="EI9" s="454">
        <v>19.511115667452636</v>
      </c>
      <c r="EJ9" s="456">
        <v>287840</v>
      </c>
      <c r="EK9" s="461">
        <v>14077</v>
      </c>
      <c r="EL9" s="449">
        <v>273763</v>
      </c>
      <c r="EM9" s="379">
        <v>13.817761468876434</v>
      </c>
      <c r="EN9" s="379">
        <v>12.726122135334267</v>
      </c>
      <c r="EO9" s="451">
        <v>13.878979022063866</v>
      </c>
      <c r="EP9" s="194">
        <v>361778</v>
      </c>
      <c r="EQ9" s="194">
        <v>18013</v>
      </c>
      <c r="ER9" s="837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8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7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0">
        <v>267282</v>
      </c>
      <c r="GA9" s="710">
        <v>14797</v>
      </c>
      <c r="GB9" s="713">
        <v>252485</v>
      </c>
      <c r="GC9" s="712">
        <v>16.475741490000001</v>
      </c>
      <c r="GD9" s="712">
        <v>14.721185889999999</v>
      </c>
      <c r="GE9" s="712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1">
        <v>235270</v>
      </c>
      <c r="GM9" s="621">
        <v>12589</v>
      </c>
      <c r="GN9" s="624">
        <v>222681</v>
      </c>
      <c r="GO9" s="623">
        <v>15</v>
      </c>
      <c r="GP9" s="623">
        <v>13.2</v>
      </c>
      <c r="GQ9" s="623">
        <v>15.2</v>
      </c>
      <c r="GR9" s="615">
        <v>278444</v>
      </c>
      <c r="GS9" s="615">
        <v>14982</v>
      </c>
      <c r="GT9" s="71">
        <v>263462</v>
      </c>
      <c r="GU9" s="616">
        <v>17.399999999999999</v>
      </c>
      <c r="GV9" s="616">
        <v>15.7</v>
      </c>
      <c r="GW9" s="616">
        <v>17.510000000000002</v>
      </c>
      <c r="GX9" s="840">
        <v>217769</v>
      </c>
      <c r="GY9" s="710">
        <v>11966</v>
      </c>
      <c r="GZ9" s="710">
        <v>205803</v>
      </c>
      <c r="HA9" s="712">
        <v>15.63915660054867</v>
      </c>
      <c r="HB9" s="712">
        <v>13.89973050831707</v>
      </c>
      <c r="HC9" s="712">
        <v>15.753782230482589</v>
      </c>
      <c r="HD9" s="197">
        <v>176746</v>
      </c>
      <c r="HE9" s="614">
        <v>10218</v>
      </c>
      <c r="HF9" s="614">
        <v>166528</v>
      </c>
      <c r="HG9" s="198">
        <v>13.348246450079071</v>
      </c>
      <c r="HH9" s="198">
        <v>12.469034863997463</v>
      </c>
      <c r="HI9" s="198">
        <v>13.406248918221142</v>
      </c>
      <c r="HJ9" s="841">
        <v>194439</v>
      </c>
      <c r="HK9" s="621">
        <v>10998</v>
      </c>
      <c r="HL9" s="624">
        <v>183441</v>
      </c>
      <c r="HM9" s="623">
        <v>14.6</v>
      </c>
      <c r="HN9" s="623">
        <v>13.4</v>
      </c>
      <c r="HO9" s="623">
        <v>14.6</v>
      </c>
      <c r="HP9" s="776">
        <v>217738</v>
      </c>
      <c r="HQ9" s="776">
        <v>12000</v>
      </c>
      <c r="HR9" s="71">
        <v>205738</v>
      </c>
      <c r="HS9" s="616">
        <v>16.399999999999999</v>
      </c>
      <c r="HT9" s="616">
        <v>14.8</v>
      </c>
      <c r="HU9" s="616">
        <v>16.551836214553273</v>
      </c>
      <c r="HV9" s="206">
        <v>175454</v>
      </c>
      <c r="HW9" s="206">
        <v>10525</v>
      </c>
      <c r="HX9" s="838">
        <v>164929</v>
      </c>
      <c r="HY9" s="200">
        <v>15.235050323580055</v>
      </c>
      <c r="HZ9" s="200">
        <v>14.412477576786667</v>
      </c>
      <c r="IA9" s="200">
        <v>15.290741873875879</v>
      </c>
      <c r="IB9" s="776">
        <v>141453</v>
      </c>
      <c r="IC9" s="776">
        <v>8799</v>
      </c>
      <c r="ID9" s="71">
        <v>132654</v>
      </c>
      <c r="IE9" s="616">
        <v>12.662371666966546</v>
      </c>
      <c r="IF9" s="616">
        <v>12.459819595293052</v>
      </c>
      <c r="IG9" s="616">
        <v>12.676040187521382</v>
      </c>
      <c r="IH9" s="841">
        <v>159787</v>
      </c>
      <c r="II9" s="621">
        <v>9151</v>
      </c>
      <c r="IJ9" s="624">
        <v>150636</v>
      </c>
      <c r="IK9" s="623">
        <v>14.771212465772926</v>
      </c>
      <c r="IL9" s="970">
        <v>13.693566971433702</v>
      </c>
      <c r="IM9" s="970">
        <v>14.842169670683077</v>
      </c>
      <c r="IN9" s="197">
        <v>180188</v>
      </c>
      <c r="IO9" s="614">
        <v>10316</v>
      </c>
      <c r="IP9" s="203">
        <v>169872</v>
      </c>
      <c r="IQ9" s="198">
        <v>16.498058464882522</v>
      </c>
      <c r="IR9" s="989">
        <v>15.402532250358336</v>
      </c>
      <c r="IS9" s="990">
        <f t="shared" si="4"/>
        <v>16.569628784989479</v>
      </c>
      <c r="IT9" s="991">
        <v>16.569628784989479</v>
      </c>
      <c r="IU9" s="840">
        <v>150871</v>
      </c>
      <c r="IV9" s="710">
        <v>9113</v>
      </c>
      <c r="IW9" s="713">
        <f t="shared" si="0"/>
        <v>141758</v>
      </c>
      <c r="IX9" s="712">
        <v>15.6</v>
      </c>
      <c r="IY9" s="1024">
        <v>14.9</v>
      </c>
      <c r="IZ9" s="1026">
        <f>(IW9/$IW$5*100)</f>
        <v>15.63410214585932</v>
      </c>
      <c r="JA9" s="197">
        <v>124303</v>
      </c>
      <c r="JB9" s="614">
        <v>7930</v>
      </c>
      <c r="JC9" s="203">
        <f t="shared" si="1"/>
        <v>116373</v>
      </c>
      <c r="JD9" s="198">
        <v>13.1</v>
      </c>
      <c r="JE9" s="989">
        <v>13.2</v>
      </c>
      <c r="JF9" s="1043">
        <f t="shared" ref="JF9:JF34" si="6">(JC9/$JC$5*100)</f>
        <v>13.111815427534216</v>
      </c>
      <c r="JG9" s="624">
        <v>144047</v>
      </c>
      <c r="JH9" s="1064">
        <v>8807</v>
      </c>
      <c r="JI9" s="624">
        <f t="shared" si="2"/>
        <v>135240</v>
      </c>
      <c r="JJ9" s="623">
        <v>14.9</v>
      </c>
      <c r="JK9" s="970">
        <v>14.4</v>
      </c>
      <c r="JL9" s="970">
        <f t="shared" ref="JL9:JL34" si="7">(JI9/$JI$5*100)</f>
        <v>14.898046862090617</v>
      </c>
      <c r="JM9" s="776">
        <v>161127</v>
      </c>
      <c r="JN9" s="776">
        <v>9728</v>
      </c>
      <c r="JO9" s="601">
        <f t="shared" si="3"/>
        <v>151399</v>
      </c>
      <c r="JP9" s="616">
        <v>16.399999999999999</v>
      </c>
      <c r="JQ9" s="616">
        <v>15.8</v>
      </c>
      <c r="JR9" s="616">
        <f t="shared" si="5"/>
        <v>16.402694219908064</v>
      </c>
    </row>
    <row r="10" spans="1:278">
      <c r="A10" s="208" t="s">
        <v>14</v>
      </c>
      <c r="B10" s="194">
        <v>241081</v>
      </c>
      <c r="C10" s="837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8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7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8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7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8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7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8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7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8">
        <v>426358</v>
      </c>
      <c r="DI10" s="200">
        <v>22.86314964277442</v>
      </c>
      <c r="DJ10" s="200">
        <v>21.359642130337331</v>
      </c>
      <c r="DK10" s="200">
        <v>22.949444885225322</v>
      </c>
      <c r="DL10" s="378">
        <v>437730</v>
      </c>
      <c r="DM10" s="378">
        <v>22702</v>
      </c>
      <c r="DN10" s="839">
        <v>415028</v>
      </c>
      <c r="DO10" s="379">
        <v>22.118892140271765</v>
      </c>
      <c r="DP10" s="379">
        <v>21.450573539694236</v>
      </c>
      <c r="DQ10" s="379">
        <v>22.156652446436571</v>
      </c>
      <c r="DR10" s="194">
        <v>385563</v>
      </c>
      <c r="DS10" s="194">
        <v>20651</v>
      </c>
      <c r="DT10" s="837">
        <v>364912</v>
      </c>
      <c r="DU10" s="195">
        <v>18.043817550887653</v>
      </c>
      <c r="DV10" s="195">
        <v>18.517588615597063</v>
      </c>
      <c r="DW10" s="195">
        <v>18.017729771578843</v>
      </c>
      <c r="DX10" s="378">
        <v>425445</v>
      </c>
      <c r="DY10" s="378">
        <v>20988</v>
      </c>
      <c r="DZ10" s="839">
        <v>404457</v>
      </c>
      <c r="EA10" s="379">
        <v>18.382097195320018</v>
      </c>
      <c r="EB10" s="379">
        <v>18.046121304878678</v>
      </c>
      <c r="EC10" s="379">
        <v>18.399873348100289</v>
      </c>
      <c r="ED10" s="206">
        <v>476175</v>
      </c>
      <c r="EE10" s="206">
        <v>22746</v>
      </c>
      <c r="EF10" s="838">
        <v>453429</v>
      </c>
      <c r="EG10" s="200">
        <v>22.576683916942645</v>
      </c>
      <c r="EH10" s="200">
        <v>20.774499954333727</v>
      </c>
      <c r="EI10" s="454">
        <v>22.675361499858727</v>
      </c>
      <c r="EJ10" s="456">
        <v>465590</v>
      </c>
      <c r="EK10" s="461">
        <v>22363</v>
      </c>
      <c r="EL10" s="449">
        <v>443227</v>
      </c>
      <c r="EM10" s="379">
        <v>22.350651619976997</v>
      </c>
      <c r="EN10" s="379">
        <v>20.216968765538127</v>
      </c>
      <c r="EO10" s="451">
        <v>22.470305464990894</v>
      </c>
      <c r="EP10" s="194">
        <v>406965</v>
      </c>
      <c r="EQ10" s="194">
        <v>21152</v>
      </c>
      <c r="ER10" s="837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8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7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0">
        <v>306083</v>
      </c>
      <c r="GA10" s="710">
        <v>19367</v>
      </c>
      <c r="GB10" s="713">
        <v>286716</v>
      </c>
      <c r="GC10" s="712">
        <v>18.867504669999999</v>
      </c>
      <c r="GD10" s="712">
        <v>19.267770980000002</v>
      </c>
      <c r="GE10" s="712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1">
        <v>248173</v>
      </c>
      <c r="GM10" s="621">
        <v>15957</v>
      </c>
      <c r="GN10" s="624">
        <v>232216</v>
      </c>
      <c r="GO10" s="623">
        <v>15.9</v>
      </c>
      <c r="GP10" s="623">
        <v>16.8</v>
      </c>
      <c r="GQ10" s="623">
        <v>15.8</v>
      </c>
      <c r="GR10" s="615">
        <v>260635</v>
      </c>
      <c r="GS10" s="615">
        <v>15838</v>
      </c>
      <c r="GT10" s="71">
        <v>244797</v>
      </c>
      <c r="GU10" s="616">
        <v>16.3</v>
      </c>
      <c r="GV10" s="616">
        <v>16.55</v>
      </c>
      <c r="GW10" s="616">
        <v>16.3</v>
      </c>
      <c r="GX10" s="840">
        <v>261209</v>
      </c>
      <c r="GY10" s="710">
        <v>15970</v>
      </c>
      <c r="GZ10" s="710">
        <v>245239</v>
      </c>
      <c r="HA10" s="712">
        <v>18.758815334013185</v>
      </c>
      <c r="HB10" s="712">
        <v>18.550785243007155</v>
      </c>
      <c r="HC10" s="712">
        <v>18.77252421209273</v>
      </c>
      <c r="HD10" s="197">
        <v>235099</v>
      </c>
      <c r="HE10" s="614">
        <v>14626</v>
      </c>
      <c r="HF10" s="614">
        <v>220473</v>
      </c>
      <c r="HG10" s="198">
        <v>17.755193283961955</v>
      </c>
      <c r="HH10" s="198">
        <v>17.848121346724103</v>
      </c>
      <c r="HI10" s="198">
        <v>17.74906272667041</v>
      </c>
      <c r="HJ10" s="841">
        <v>212904</v>
      </c>
      <c r="HK10" s="621">
        <v>13159</v>
      </c>
      <c r="HL10" s="624">
        <v>199745</v>
      </c>
      <c r="HM10" s="623">
        <v>15.9</v>
      </c>
      <c r="HN10" s="623">
        <v>16</v>
      </c>
      <c r="HO10" s="623">
        <v>15.9</v>
      </c>
      <c r="HP10" s="776">
        <v>211828</v>
      </c>
      <c r="HQ10" s="776">
        <v>13184</v>
      </c>
      <c r="HR10" s="71">
        <v>198644</v>
      </c>
      <c r="HS10" s="616">
        <v>16</v>
      </c>
      <c r="HT10" s="616">
        <v>16.2</v>
      </c>
      <c r="HU10" s="616">
        <v>15.981116531723455</v>
      </c>
      <c r="HV10" s="206">
        <v>202553</v>
      </c>
      <c r="HW10" s="206">
        <v>12849</v>
      </c>
      <c r="HX10" s="838">
        <v>189704</v>
      </c>
      <c r="HY10" s="200">
        <v>17.588115108188536</v>
      </c>
      <c r="HZ10" s="200">
        <v>17.594862174264314</v>
      </c>
      <c r="IA10" s="200">
        <v>17.587658304129349</v>
      </c>
      <c r="IB10" s="776">
        <v>186515</v>
      </c>
      <c r="IC10" s="776">
        <v>12468</v>
      </c>
      <c r="ID10" s="71">
        <v>174047</v>
      </c>
      <c r="IE10" s="616">
        <v>16.696162339888623</v>
      </c>
      <c r="IF10" s="616">
        <v>17.655305229470823</v>
      </c>
      <c r="IG10" s="616">
        <v>16.631437925109939</v>
      </c>
      <c r="IH10" s="841">
        <v>160334</v>
      </c>
      <c r="II10" s="621">
        <v>10793</v>
      </c>
      <c r="IJ10" s="624">
        <v>149541</v>
      </c>
      <c r="IK10" s="623">
        <v>14.821778864909138</v>
      </c>
      <c r="IL10" s="970">
        <v>16.150657668307719</v>
      </c>
      <c r="IM10" s="970">
        <v>14.734279287312582</v>
      </c>
      <c r="IN10" s="197">
        <v>169630</v>
      </c>
      <c r="IO10" s="614">
        <v>10767</v>
      </c>
      <c r="IP10" s="203">
        <v>158863</v>
      </c>
      <c r="IQ10" s="198">
        <v>15.531365337303384</v>
      </c>
      <c r="IR10" s="989">
        <v>16.07590778786431</v>
      </c>
      <c r="IS10" s="990">
        <f t="shared" si="4"/>
        <v>15.49579058155425</v>
      </c>
      <c r="IT10" s="991">
        <v>15.49579058155425</v>
      </c>
      <c r="IU10" s="840">
        <v>169179</v>
      </c>
      <c r="IV10" s="710">
        <v>10766</v>
      </c>
      <c r="IW10" s="713">
        <f t="shared" si="0"/>
        <v>158413</v>
      </c>
      <c r="IX10" s="712">
        <v>17.5</v>
      </c>
      <c r="IY10" s="1024">
        <v>17.600000000000001</v>
      </c>
      <c r="IZ10" s="1026">
        <f>(IW10/$IW$5*100)</f>
        <v>17.470936548427691</v>
      </c>
      <c r="JA10" s="197">
        <v>159070</v>
      </c>
      <c r="JB10" s="614">
        <v>10545</v>
      </c>
      <c r="JC10" s="203">
        <f t="shared" si="1"/>
        <v>148525</v>
      </c>
      <c r="JD10" s="198">
        <v>16.8</v>
      </c>
      <c r="JE10" s="989">
        <v>17.600000000000001</v>
      </c>
      <c r="JF10" s="1043">
        <f t="shared" si="6"/>
        <v>16.734400474117876</v>
      </c>
      <c r="JG10" s="624">
        <v>146549</v>
      </c>
      <c r="JH10" s="1064">
        <v>9969</v>
      </c>
      <c r="JI10" s="624">
        <f t="shared" si="2"/>
        <v>136580</v>
      </c>
      <c r="JJ10" s="623">
        <v>15.1</v>
      </c>
      <c r="JK10" s="970">
        <v>16.3</v>
      </c>
      <c r="JL10" s="970">
        <f t="shared" si="7"/>
        <v>15.045661345935645</v>
      </c>
      <c r="JM10" s="776">
        <v>153685</v>
      </c>
      <c r="JN10" s="776">
        <v>10459</v>
      </c>
      <c r="JO10" s="601">
        <f t="shared" si="3"/>
        <v>143226</v>
      </c>
      <c r="JP10" s="616">
        <v>15.6</v>
      </c>
      <c r="JQ10" s="616">
        <v>16.899999999999999</v>
      </c>
      <c r="JR10" s="616">
        <f t="shared" si="5"/>
        <v>15.517224567801321</v>
      </c>
    </row>
    <row r="11" spans="1:278">
      <c r="A11" s="716" t="s">
        <v>15</v>
      </c>
      <c r="B11" s="194">
        <v>243125</v>
      </c>
      <c r="C11" s="837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8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7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8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7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8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7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8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7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8">
        <v>357527</v>
      </c>
      <c r="DI11" s="200">
        <v>19.271040930135484</v>
      </c>
      <c r="DJ11" s="200">
        <v>19.733473380161492</v>
      </c>
      <c r="DK11" s="200">
        <v>19.244499180219332</v>
      </c>
      <c r="DL11" s="378">
        <v>373085</v>
      </c>
      <c r="DM11" s="378">
        <v>20954</v>
      </c>
      <c r="DN11" s="839">
        <v>352131</v>
      </c>
      <c r="DO11" s="379">
        <v>18.852321920255161</v>
      </c>
      <c r="DP11" s="379">
        <v>19.798930400438422</v>
      </c>
      <c r="DQ11" s="379">
        <v>18.798838108793035</v>
      </c>
      <c r="DR11" s="194">
        <v>376490</v>
      </c>
      <c r="DS11" s="194">
        <v>21224</v>
      </c>
      <c r="DT11" s="837">
        <v>355266</v>
      </c>
      <c r="DU11" s="195">
        <v>17.619213642734628</v>
      </c>
      <c r="DV11" s="195">
        <v>19.03139319052017</v>
      </c>
      <c r="DW11" s="195">
        <v>17.541453240862808</v>
      </c>
      <c r="DX11" s="378">
        <v>403484</v>
      </c>
      <c r="DY11" s="378">
        <v>22676</v>
      </c>
      <c r="DZ11" s="839">
        <v>380808</v>
      </c>
      <c r="EA11" s="379">
        <v>17.433233684157766</v>
      </c>
      <c r="EB11" s="379">
        <v>19.497515090024248</v>
      </c>
      <c r="EC11" s="379">
        <v>17.324014592264135</v>
      </c>
      <c r="ED11" s="206">
        <v>382685</v>
      </c>
      <c r="EE11" s="206">
        <v>21648</v>
      </c>
      <c r="EF11" s="838">
        <v>361037</v>
      </c>
      <c r="EG11" s="200">
        <v>18.144082080653533</v>
      </c>
      <c r="EH11" s="200">
        <v>19.771668645538405</v>
      </c>
      <c r="EI11" s="454">
        <v>18.054964481373037</v>
      </c>
      <c r="EJ11" s="456">
        <v>381625</v>
      </c>
      <c r="EK11" s="461">
        <v>21193</v>
      </c>
      <c r="EL11" s="449">
        <v>360432</v>
      </c>
      <c r="EM11" s="379">
        <v>18.319911133129409</v>
      </c>
      <c r="EN11" s="379">
        <v>19.159246033539755</v>
      </c>
      <c r="EO11" s="451">
        <v>18.272842447228165</v>
      </c>
      <c r="EP11" s="194">
        <v>397697</v>
      </c>
      <c r="EQ11" s="194">
        <v>21982</v>
      </c>
      <c r="ER11" s="837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8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7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0">
        <v>272285</v>
      </c>
      <c r="GA11" s="710">
        <v>18294</v>
      </c>
      <c r="GB11" s="713">
        <v>253991</v>
      </c>
      <c r="GC11" s="712">
        <v>16.784135379999999</v>
      </c>
      <c r="GD11" s="712">
        <v>18.200268619999999</v>
      </c>
      <c r="GE11" s="712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1">
        <v>241402</v>
      </c>
      <c r="GM11" s="621">
        <v>16501</v>
      </c>
      <c r="GN11" s="624">
        <v>224901</v>
      </c>
      <c r="GO11" s="623">
        <v>15.4</v>
      </c>
      <c r="GP11" s="623">
        <v>17.3</v>
      </c>
      <c r="GQ11" s="623">
        <v>15.3</v>
      </c>
      <c r="GR11" s="615">
        <v>247191</v>
      </c>
      <c r="GS11" s="615">
        <v>16718</v>
      </c>
      <c r="GT11" s="71">
        <v>230473</v>
      </c>
      <c r="GU11" s="616">
        <v>15.4</v>
      </c>
      <c r="GV11" s="616">
        <v>17.399999999999999</v>
      </c>
      <c r="GW11" s="616">
        <v>15.3</v>
      </c>
      <c r="GX11" s="840">
        <v>226300</v>
      </c>
      <c r="GY11" s="710">
        <v>15324</v>
      </c>
      <c r="GZ11" s="710">
        <v>210976</v>
      </c>
      <c r="HA11" s="712">
        <v>16.251813337546501</v>
      </c>
      <c r="HB11" s="712">
        <v>17.800390298299416</v>
      </c>
      <c r="HC11" s="712">
        <v>16.149764385642069</v>
      </c>
      <c r="HD11" s="197">
        <v>217528</v>
      </c>
      <c r="HE11" s="614">
        <v>14454</v>
      </c>
      <c r="HF11" s="614">
        <v>203074</v>
      </c>
      <c r="HG11" s="198">
        <v>16.428192738691681</v>
      </c>
      <c r="HH11" s="198">
        <v>17.638229587416259</v>
      </c>
      <c r="HI11" s="198">
        <v>16.348365396923281</v>
      </c>
      <c r="HJ11" s="841">
        <v>215789</v>
      </c>
      <c r="HK11" s="621">
        <v>14245</v>
      </c>
      <c r="HL11" s="624">
        <v>201544</v>
      </c>
      <c r="HM11" s="623">
        <v>16.2</v>
      </c>
      <c r="HN11" s="623">
        <v>17.3</v>
      </c>
      <c r="HO11" s="623">
        <v>16.100000000000001</v>
      </c>
      <c r="HP11" s="776">
        <v>210092</v>
      </c>
      <c r="HQ11" s="776">
        <v>13476</v>
      </c>
      <c r="HR11" s="71">
        <v>196616</v>
      </c>
      <c r="HS11" s="616">
        <v>15.9</v>
      </c>
      <c r="HT11" s="616">
        <v>16.600000000000001</v>
      </c>
      <c r="HU11" s="616">
        <v>15.817961821154119</v>
      </c>
      <c r="HV11" s="206">
        <v>191816</v>
      </c>
      <c r="HW11" s="206">
        <v>12315</v>
      </c>
      <c r="HX11" s="838">
        <v>179501</v>
      </c>
      <c r="HY11" s="200">
        <v>16.655798174266941</v>
      </c>
      <c r="HZ11" s="200">
        <v>16.863625782244924</v>
      </c>
      <c r="IA11" s="200">
        <v>16.641727392408821</v>
      </c>
      <c r="IB11" s="776">
        <v>178770</v>
      </c>
      <c r="IC11" s="776">
        <v>11667</v>
      </c>
      <c r="ID11" s="71">
        <v>167103</v>
      </c>
      <c r="IE11" s="616">
        <v>16.002857365369483</v>
      </c>
      <c r="IF11" s="616">
        <v>16.521049575893173</v>
      </c>
      <c r="IG11" s="616">
        <v>15.967888970218654</v>
      </c>
      <c r="IH11" s="841">
        <v>166989</v>
      </c>
      <c r="II11" s="621">
        <v>10588</v>
      </c>
      <c r="IJ11" s="624">
        <v>156401</v>
      </c>
      <c r="IK11" s="623">
        <v>15.436987980542568</v>
      </c>
      <c r="IL11" s="970">
        <v>15.843895431487272</v>
      </c>
      <c r="IM11" s="970">
        <v>15.410195296373406</v>
      </c>
      <c r="IN11" s="197">
        <v>163442</v>
      </c>
      <c r="IO11" s="614">
        <v>10773</v>
      </c>
      <c r="IP11" s="203">
        <v>152669</v>
      </c>
      <c r="IQ11" s="198">
        <v>14.964790505568237</v>
      </c>
      <c r="IR11" s="989">
        <v>16.084866220735787</v>
      </c>
      <c r="IS11" s="990">
        <f t="shared" si="4"/>
        <v>14.891616375715591</v>
      </c>
      <c r="IT11" s="991">
        <v>14.891616375715591</v>
      </c>
      <c r="IU11" s="840">
        <v>149109</v>
      </c>
      <c r="IV11" s="710">
        <v>10078</v>
      </c>
      <c r="IW11" s="713">
        <f t="shared" si="0"/>
        <v>139031</v>
      </c>
      <c r="IX11" s="712">
        <v>15.4</v>
      </c>
      <c r="IY11" s="1024">
        <v>16.5</v>
      </c>
      <c r="IZ11" s="1026">
        <f>(IW11/$IW$5*100)</f>
        <v>15.333348773550467</v>
      </c>
      <c r="JA11" s="197">
        <v>144332</v>
      </c>
      <c r="JB11" s="614">
        <v>9740</v>
      </c>
      <c r="JC11" s="203">
        <f t="shared" si="1"/>
        <v>134592</v>
      </c>
      <c r="JD11" s="198">
        <v>15.2</v>
      </c>
      <c r="JE11" s="989">
        <v>16.3</v>
      </c>
      <c r="JF11" s="1043">
        <f t="shared" si="6"/>
        <v>15.164561040986182</v>
      </c>
      <c r="JG11" s="624">
        <v>143485</v>
      </c>
      <c r="JH11" s="1064">
        <v>9545</v>
      </c>
      <c r="JI11" s="624">
        <f t="shared" si="2"/>
        <v>133940</v>
      </c>
      <c r="JJ11" s="623">
        <v>14.8</v>
      </c>
      <c r="JK11" s="970">
        <v>15.6</v>
      </c>
      <c r="JL11" s="970">
        <f t="shared" si="7"/>
        <v>14.754838780748427</v>
      </c>
      <c r="JM11" s="776">
        <v>145648</v>
      </c>
      <c r="JN11" s="776">
        <v>9669</v>
      </c>
      <c r="JO11" s="601">
        <f t="shared" si="3"/>
        <v>135979</v>
      </c>
      <c r="JP11" s="616">
        <v>14.8</v>
      </c>
      <c r="JQ11" s="616">
        <v>15.7</v>
      </c>
      <c r="JR11" s="616">
        <f t="shared" si="5"/>
        <v>14.73207852977152</v>
      </c>
    </row>
    <row r="12" spans="1:278">
      <c r="A12" s="168" t="s">
        <v>16</v>
      </c>
      <c r="B12" s="194">
        <v>544118</v>
      </c>
      <c r="C12" s="837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8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7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8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7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8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7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8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7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8">
        <v>304532</v>
      </c>
      <c r="DI12" s="200">
        <v>16.763055214068096</v>
      </c>
      <c r="DJ12" s="200">
        <v>23.228704598099988</v>
      </c>
      <c r="DK12" s="200">
        <v>16.391953123402018</v>
      </c>
      <c r="DL12" s="378">
        <v>348057</v>
      </c>
      <c r="DM12" s="378">
        <v>25316</v>
      </c>
      <c r="DN12" s="839">
        <v>322741</v>
      </c>
      <c r="DO12" s="379">
        <v>17.587634481681789</v>
      </c>
      <c r="DP12" s="379">
        <v>23.920479241075647</v>
      </c>
      <c r="DQ12" s="379">
        <v>17.229825860460945</v>
      </c>
      <c r="DR12" s="194">
        <v>380749</v>
      </c>
      <c r="DS12" s="194">
        <v>26723</v>
      </c>
      <c r="DT12" s="837">
        <v>354026</v>
      </c>
      <c r="DU12" s="195">
        <v>17.818528978877442</v>
      </c>
      <c r="DV12" s="195">
        <v>23.962303063996913</v>
      </c>
      <c r="DW12" s="195">
        <v>17.480227562023092</v>
      </c>
      <c r="DX12" s="378">
        <v>408001</v>
      </c>
      <c r="DY12" s="378">
        <v>27930</v>
      </c>
      <c r="DZ12" s="839">
        <v>380071</v>
      </c>
      <c r="EA12" s="379">
        <v>17.628398589213088</v>
      </c>
      <c r="EB12" s="379">
        <v>24.015064229333976</v>
      </c>
      <c r="EC12" s="379">
        <v>17.290486413353769</v>
      </c>
      <c r="ED12" s="206">
        <v>400692</v>
      </c>
      <c r="EE12" s="206">
        <v>27524</v>
      </c>
      <c r="EF12" s="838">
        <v>373168</v>
      </c>
      <c r="EG12" s="200">
        <v>18.997840357111532</v>
      </c>
      <c r="EH12" s="200">
        <v>25.138368800803729</v>
      </c>
      <c r="EI12" s="454">
        <v>18.661619129299805</v>
      </c>
      <c r="EJ12" s="456">
        <v>409397</v>
      </c>
      <c r="EK12" s="461">
        <v>27760</v>
      </c>
      <c r="EL12" s="449">
        <v>381637</v>
      </c>
      <c r="EM12" s="379">
        <v>19.65310621204004</v>
      </c>
      <c r="EN12" s="379">
        <v>25.096053880576775</v>
      </c>
      <c r="EO12" s="451">
        <v>19.347873587896785</v>
      </c>
      <c r="EP12" s="194">
        <v>429383</v>
      </c>
      <c r="EQ12" s="194">
        <v>29041</v>
      </c>
      <c r="ER12" s="837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8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7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0">
        <v>410058</v>
      </c>
      <c r="GA12" s="710">
        <v>29042</v>
      </c>
      <c r="GB12" s="713">
        <v>381016</v>
      </c>
      <c r="GC12" s="712">
        <v>25.276710000000001</v>
      </c>
      <c r="GD12" s="712">
        <v>28.893200019999998</v>
      </c>
      <c r="GE12" s="712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1">
        <v>379453</v>
      </c>
      <c r="GM12" s="621">
        <v>27868</v>
      </c>
      <c r="GN12" s="624">
        <v>351585</v>
      </c>
      <c r="GO12" s="623">
        <v>24.3</v>
      </c>
      <c r="GP12" s="623">
        <v>29.3</v>
      </c>
      <c r="GQ12" s="623">
        <v>23.9</v>
      </c>
      <c r="GR12" s="615">
        <v>378651</v>
      </c>
      <c r="GS12" s="615">
        <v>27956</v>
      </c>
      <c r="GT12" s="71">
        <v>350695</v>
      </c>
      <c r="GU12" s="616">
        <v>23.7</v>
      </c>
      <c r="GV12" s="616">
        <v>29.2</v>
      </c>
      <c r="GW12" s="616">
        <v>23.3</v>
      </c>
      <c r="GX12" s="840">
        <v>352219</v>
      </c>
      <c r="GY12" s="710">
        <v>26349</v>
      </c>
      <c r="GZ12" s="710">
        <v>325870</v>
      </c>
      <c r="HA12" s="712">
        <v>25.294730189736153</v>
      </c>
      <c r="HB12" s="712">
        <v>30.607053247839421</v>
      </c>
      <c r="HC12" s="712">
        <v>24.94465588668465</v>
      </c>
      <c r="HD12" s="197">
        <v>337215</v>
      </c>
      <c r="HE12" s="614">
        <v>25467</v>
      </c>
      <c r="HF12" s="614">
        <v>311748</v>
      </c>
      <c r="HG12" s="198">
        <v>25.467218079410081</v>
      </c>
      <c r="HH12" s="198">
        <v>31.077403687749399</v>
      </c>
      <c r="HI12" s="198">
        <v>25.097108520834961</v>
      </c>
      <c r="HJ12" s="841">
        <v>327054</v>
      </c>
      <c r="HK12" s="621">
        <v>24984</v>
      </c>
      <c r="HL12" s="624">
        <v>302070</v>
      </c>
      <c r="HM12" s="623">
        <v>24.5</v>
      </c>
      <c r="HN12" s="623">
        <v>30.4</v>
      </c>
      <c r="HO12" s="623">
        <v>24.1</v>
      </c>
      <c r="HP12" s="776">
        <v>320968</v>
      </c>
      <c r="HQ12" s="776">
        <v>24506</v>
      </c>
      <c r="HR12" s="71">
        <v>296462</v>
      </c>
      <c r="HS12" s="616">
        <v>24.2</v>
      </c>
      <c r="HT12" s="616">
        <v>30.2</v>
      </c>
      <c r="HU12" s="616">
        <v>23.85067643235033</v>
      </c>
      <c r="HV12" s="206">
        <v>301577</v>
      </c>
      <c r="HW12" s="206">
        <v>23111</v>
      </c>
      <c r="HX12" s="838">
        <v>278466</v>
      </c>
      <c r="HY12" s="200">
        <v>26.186583215169229</v>
      </c>
      <c r="HZ12" s="200">
        <v>31.647198981198731</v>
      </c>
      <c r="IA12" s="200">
        <v>25.816877120765426</v>
      </c>
      <c r="IB12" s="776">
        <v>291043</v>
      </c>
      <c r="IC12" s="776">
        <v>22409</v>
      </c>
      <c r="ID12" s="71">
        <v>268634</v>
      </c>
      <c r="IE12" s="616">
        <v>26.053138760358173</v>
      </c>
      <c r="IF12" s="616">
        <v>31.732253359577449</v>
      </c>
      <c r="IG12" s="616">
        <v>25.66990350637462</v>
      </c>
      <c r="IH12" s="841">
        <v>271415</v>
      </c>
      <c r="II12" s="621">
        <v>20138</v>
      </c>
      <c r="IJ12" s="624">
        <v>251277</v>
      </c>
      <c r="IK12" s="623">
        <v>25.090455615273825</v>
      </c>
      <c r="IL12" s="970">
        <v>30.134526463854428</v>
      </c>
      <c r="IM12" s="970">
        <v>24.758330467751613</v>
      </c>
      <c r="IN12" s="197">
        <v>266534</v>
      </c>
      <c r="IO12" s="614">
        <v>19498</v>
      </c>
      <c r="IP12" s="203">
        <v>247036</v>
      </c>
      <c r="IQ12" s="198">
        <v>24.40391987745576</v>
      </c>
      <c r="IR12" s="989">
        <v>29.111920688007643</v>
      </c>
      <c r="IS12" s="990">
        <f t="shared" si="4"/>
        <v>24.096347935673101</v>
      </c>
      <c r="IT12" s="991">
        <v>24.096347935673101</v>
      </c>
      <c r="IU12" s="840">
        <v>253339</v>
      </c>
      <c r="IV12" s="710">
        <v>18321</v>
      </c>
      <c r="IW12" s="713">
        <f t="shared" si="0"/>
        <v>235018</v>
      </c>
      <c r="IX12" s="712">
        <v>26.2</v>
      </c>
      <c r="IY12" s="1024">
        <v>29.9</v>
      </c>
      <c r="IZ12" s="1026">
        <f>(IW12/$IW$5*100)</f>
        <v>25.919492502120274</v>
      </c>
      <c r="JA12" s="197">
        <v>244419</v>
      </c>
      <c r="JB12" s="614">
        <v>17756</v>
      </c>
      <c r="JC12" s="203">
        <f t="shared" si="1"/>
        <v>226663</v>
      </c>
      <c r="JD12" s="198">
        <v>25.8</v>
      </c>
      <c r="JE12" s="989">
        <v>29.7</v>
      </c>
      <c r="JF12" s="1043">
        <f t="shared" si="6"/>
        <v>25.538255611277428</v>
      </c>
      <c r="JG12" s="624">
        <v>239816</v>
      </c>
      <c r="JH12" s="1064">
        <v>17381</v>
      </c>
      <c r="JI12" s="624">
        <f t="shared" si="2"/>
        <v>222435</v>
      </c>
      <c r="JJ12" s="623">
        <v>24.8</v>
      </c>
      <c r="JK12" s="970">
        <v>28.4</v>
      </c>
      <c r="JL12" s="970">
        <f t="shared" si="7"/>
        <v>24.503453517961599</v>
      </c>
      <c r="JM12" s="776">
        <v>235073</v>
      </c>
      <c r="JN12" s="776">
        <v>17180</v>
      </c>
      <c r="JO12" s="601">
        <f t="shared" si="3"/>
        <v>217893</v>
      </c>
      <c r="JP12" s="616">
        <v>23.9</v>
      </c>
      <c r="JQ12" s="616">
        <v>27.8</v>
      </c>
      <c r="JR12" s="616">
        <f t="shared" si="5"/>
        <v>23.6067097646512</v>
      </c>
    </row>
    <row r="13" spans="1:278">
      <c r="A13" s="207"/>
      <c r="B13" s="194"/>
      <c r="C13" s="837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8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7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8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7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8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7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8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7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8"/>
      <c r="DM13" s="378"/>
      <c r="DN13" s="378"/>
      <c r="DO13" s="379"/>
      <c r="DP13" s="379"/>
      <c r="DQ13" s="379"/>
      <c r="DR13" s="194"/>
      <c r="DS13" s="194"/>
      <c r="DT13" s="194"/>
      <c r="DU13" s="195"/>
      <c r="DV13" s="195"/>
      <c r="DW13" s="195"/>
      <c r="DX13" s="378"/>
      <c r="DY13" s="378"/>
      <c r="DZ13" s="378"/>
      <c r="EA13" s="379"/>
      <c r="EB13" s="379"/>
      <c r="EC13" s="379"/>
      <c r="ED13" s="206"/>
      <c r="EE13" s="206"/>
      <c r="EF13" s="206"/>
      <c r="EG13" s="200"/>
      <c r="EH13" s="200"/>
      <c r="EI13" s="454"/>
      <c r="EJ13" s="457"/>
      <c r="EK13" s="462"/>
      <c r="EL13" s="449"/>
      <c r="EM13" s="379"/>
      <c r="EN13" s="379"/>
      <c r="EO13" s="451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7"/>
      <c r="FQ13" s="195"/>
      <c r="FR13" s="195"/>
      <c r="FS13" s="195"/>
      <c r="FT13" s="203"/>
      <c r="FU13" s="203"/>
      <c r="FV13" s="203"/>
      <c r="FW13" s="198"/>
      <c r="FX13" s="198"/>
      <c r="FY13" s="198"/>
      <c r="FZ13" s="840"/>
      <c r="GA13" s="710"/>
      <c r="GB13" s="713"/>
      <c r="GC13" s="712"/>
      <c r="GD13" s="712"/>
      <c r="GE13" s="712"/>
      <c r="GF13" s="203"/>
      <c r="GG13" s="203"/>
      <c r="GH13" s="203"/>
      <c r="GI13" s="198"/>
      <c r="GJ13" s="198"/>
      <c r="GK13" s="198"/>
      <c r="GL13" s="841"/>
      <c r="GM13" s="621"/>
      <c r="GN13" s="624"/>
      <c r="GO13" s="623"/>
      <c r="GP13" s="623"/>
      <c r="GQ13" s="623"/>
      <c r="GR13" s="617"/>
      <c r="GS13" s="617"/>
      <c r="GT13" s="71"/>
      <c r="GU13" s="618"/>
      <c r="GV13" s="618"/>
      <c r="GW13" s="618"/>
      <c r="GX13" s="840"/>
      <c r="GY13" s="710"/>
      <c r="GZ13" s="710"/>
      <c r="HA13" s="712"/>
      <c r="HB13" s="712"/>
      <c r="HC13" s="712"/>
      <c r="HD13" s="197"/>
      <c r="HE13" s="614"/>
      <c r="HF13" s="614"/>
      <c r="HG13" s="198"/>
      <c r="HH13" s="198"/>
      <c r="HI13" s="198"/>
      <c r="HJ13" s="841"/>
      <c r="HK13" s="621"/>
      <c r="HL13" s="624"/>
      <c r="HM13" s="623"/>
      <c r="HN13" s="623"/>
      <c r="HO13" s="623"/>
      <c r="HP13" s="617"/>
      <c r="HQ13" s="617"/>
      <c r="HR13" s="71"/>
      <c r="HS13" s="618"/>
      <c r="HT13" s="845"/>
      <c r="HU13" s="618"/>
      <c r="HV13" s="206"/>
      <c r="HW13" s="206"/>
      <c r="HX13" s="206"/>
      <c r="HY13" s="200"/>
      <c r="HZ13" s="200"/>
      <c r="IA13" s="200"/>
      <c r="IB13" s="617"/>
      <c r="IC13" s="617"/>
      <c r="ID13" s="71"/>
      <c r="IE13" s="618"/>
      <c r="IF13" s="845"/>
      <c r="IG13" s="618"/>
      <c r="IH13" s="841"/>
      <c r="II13" s="621"/>
      <c r="IJ13" s="624"/>
      <c r="IK13" s="623"/>
      <c r="IL13" s="971"/>
      <c r="IM13" s="971"/>
      <c r="IN13" s="197"/>
      <c r="IO13" s="614"/>
      <c r="IP13" s="203"/>
      <c r="IQ13" s="198"/>
      <c r="IR13" s="989"/>
      <c r="IS13" s="990"/>
      <c r="IT13" s="991"/>
      <c r="IU13" s="840"/>
      <c r="IV13" s="710"/>
      <c r="IW13" s="713"/>
      <c r="IX13" s="712"/>
      <c r="IY13" s="1024"/>
      <c r="IZ13" s="1026"/>
      <c r="JA13" s="197"/>
      <c r="JB13" s="614"/>
      <c r="JC13" s="203"/>
      <c r="JD13" s="198"/>
      <c r="JE13" s="989"/>
      <c r="JF13" s="1043"/>
      <c r="JG13" s="624"/>
      <c r="JH13" s="1064"/>
      <c r="JI13" s="624"/>
      <c r="JJ13" s="623"/>
      <c r="JK13" s="971"/>
      <c r="JL13" s="970"/>
      <c r="JM13" s="617"/>
      <c r="JN13" s="617"/>
      <c r="JO13" s="601"/>
      <c r="JP13" s="618"/>
      <c r="JQ13" s="845"/>
      <c r="JR13" s="616"/>
    </row>
    <row r="14" spans="1:278">
      <c r="A14" s="215" t="s">
        <v>17</v>
      </c>
      <c r="B14" s="194"/>
      <c r="C14" s="837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8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7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8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8"/>
      <c r="DM14" s="378"/>
      <c r="DN14" s="378"/>
      <c r="DO14" s="379"/>
      <c r="DP14" s="379"/>
      <c r="DQ14" s="379"/>
      <c r="DR14" s="194"/>
      <c r="DS14" s="194"/>
      <c r="DT14" s="194"/>
      <c r="DU14" s="195"/>
      <c r="DV14" s="195"/>
      <c r="DW14" s="195"/>
      <c r="DX14" s="378"/>
      <c r="DY14" s="378"/>
      <c r="DZ14" s="378"/>
      <c r="EA14" s="379"/>
      <c r="EB14" s="379"/>
      <c r="EC14" s="379"/>
      <c r="ED14" s="206"/>
      <c r="EE14" s="206"/>
      <c r="EF14" s="206"/>
      <c r="EG14" s="200"/>
      <c r="EH14" s="200"/>
      <c r="EI14" s="454"/>
      <c r="EJ14" s="457"/>
      <c r="EK14" s="462"/>
      <c r="EL14" s="449"/>
      <c r="EM14" s="379"/>
      <c r="EN14" s="379"/>
      <c r="EO14" s="451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7"/>
      <c r="FQ14" s="195"/>
      <c r="FR14" s="195"/>
      <c r="FS14" s="195"/>
      <c r="FT14" s="203"/>
      <c r="FU14" s="203"/>
      <c r="FV14" s="203"/>
      <c r="FW14" s="198"/>
      <c r="FX14" s="198"/>
      <c r="FY14" s="198"/>
      <c r="FZ14" s="840"/>
      <c r="GA14" s="710"/>
      <c r="GB14" s="713"/>
      <c r="GC14" s="712"/>
      <c r="GD14" s="712"/>
      <c r="GE14" s="712"/>
      <c r="GF14" s="203"/>
      <c r="GG14" s="203"/>
      <c r="GH14" s="203"/>
      <c r="GI14" s="198"/>
      <c r="GJ14" s="198"/>
      <c r="GK14" s="198"/>
      <c r="GL14" s="841"/>
      <c r="GM14" s="621"/>
      <c r="GN14" s="624"/>
      <c r="GO14" s="623"/>
      <c r="GP14" s="623"/>
      <c r="GQ14" s="623"/>
      <c r="GR14" s="617"/>
      <c r="GS14" s="617"/>
      <c r="GT14" s="71"/>
      <c r="GU14" s="618"/>
      <c r="GV14" s="618"/>
      <c r="GW14" s="618"/>
      <c r="GX14" s="840"/>
      <c r="GY14" s="710"/>
      <c r="GZ14" s="710"/>
      <c r="HA14" s="712"/>
      <c r="HB14" s="712"/>
      <c r="HC14" s="712"/>
      <c r="HD14" s="197"/>
      <c r="HE14" s="614"/>
      <c r="HF14" s="614"/>
      <c r="HG14" s="198"/>
      <c r="HH14" s="198"/>
      <c r="HI14" s="198"/>
      <c r="HJ14" s="841"/>
      <c r="HK14" s="621"/>
      <c r="HL14" s="624"/>
      <c r="HM14" s="623"/>
      <c r="HN14" s="623"/>
      <c r="HO14" s="623"/>
      <c r="HP14" s="617"/>
      <c r="HQ14" s="617"/>
      <c r="HR14" s="71"/>
      <c r="HS14" s="618"/>
      <c r="HT14" s="845"/>
      <c r="HU14" s="618"/>
      <c r="HV14" s="206"/>
      <c r="HW14" s="206"/>
      <c r="HX14" s="206"/>
      <c r="HY14" s="200"/>
      <c r="HZ14" s="200"/>
      <c r="IA14" s="200"/>
      <c r="IB14" s="617"/>
      <c r="IC14" s="617"/>
      <c r="ID14" s="71"/>
      <c r="IE14" s="618"/>
      <c r="IF14" s="845"/>
      <c r="IG14" s="618"/>
      <c r="IH14" s="841"/>
      <c r="II14" s="621"/>
      <c r="IJ14" s="624"/>
      <c r="IK14" s="623"/>
      <c r="IL14" s="971"/>
      <c r="IM14" s="971"/>
      <c r="IN14" s="197"/>
      <c r="IO14" s="614"/>
      <c r="IP14" s="203"/>
      <c r="IQ14" s="198"/>
      <c r="IR14" s="989"/>
      <c r="IS14" s="990"/>
      <c r="IT14" s="991"/>
      <c r="IU14" s="840"/>
      <c r="IV14" s="710"/>
      <c r="IW14" s="713"/>
      <c r="IX14" s="712"/>
      <c r="IY14" s="1024"/>
      <c r="IZ14" s="1026"/>
      <c r="JA14" s="197"/>
      <c r="JB14" s="614"/>
      <c r="JC14" s="203"/>
      <c r="JD14" s="198"/>
      <c r="JE14" s="989"/>
      <c r="JF14" s="1043"/>
      <c r="JG14" s="624"/>
      <c r="JH14" s="1064"/>
      <c r="JI14" s="624"/>
      <c r="JJ14" s="623"/>
      <c r="JK14" s="971"/>
      <c r="JL14" s="970"/>
      <c r="JM14" s="617"/>
      <c r="JN14" s="617"/>
      <c r="JO14" s="601"/>
      <c r="JP14" s="618"/>
      <c r="JQ14" s="845"/>
      <c r="JR14" s="616"/>
    </row>
    <row r="15" spans="1:278">
      <c r="A15" s="208" t="s">
        <v>18</v>
      </c>
      <c r="B15" s="194">
        <v>332669</v>
      </c>
      <c r="C15" s="837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8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7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8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7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8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7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8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7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8">
        <v>373797</v>
      </c>
      <c r="DI15" s="200">
        <v>19.366844070462648</v>
      </c>
      <c r="DJ15" s="200">
        <v>6.240211570743968</v>
      </c>
      <c r="DK15" s="200">
        <v>20.12025961694766</v>
      </c>
      <c r="DL15" s="378">
        <v>402930</v>
      </c>
      <c r="DM15" s="378">
        <v>7061</v>
      </c>
      <c r="DN15" s="839">
        <v>395869</v>
      </c>
      <c r="DO15" s="379">
        <v>20.360416718250296</v>
      </c>
      <c r="DP15" s="379">
        <v>6.6717689967307283</v>
      </c>
      <c r="DQ15" s="379">
        <v>21.133831566348292</v>
      </c>
      <c r="DR15" s="194">
        <v>424227</v>
      </c>
      <c r="DS15" s="194">
        <v>7532</v>
      </c>
      <c r="DT15" s="837">
        <v>416695</v>
      </c>
      <c r="DU15" s="195">
        <v>19.853239517693389</v>
      </c>
      <c r="DV15" s="195">
        <v>6.7538849185355225</v>
      </c>
      <c r="DW15" s="195">
        <v>20.574543745253777</v>
      </c>
      <c r="DX15" s="378">
        <v>442462</v>
      </c>
      <c r="DY15" s="378">
        <v>7568</v>
      </c>
      <c r="DZ15" s="839">
        <v>434894</v>
      </c>
      <c r="EA15" s="379">
        <v>19.117346517730109</v>
      </c>
      <c r="EB15" s="379">
        <v>6.5071967807948274</v>
      </c>
      <c r="EC15" s="379">
        <v>19.784537095040331</v>
      </c>
      <c r="ED15" s="206">
        <v>385179</v>
      </c>
      <c r="EE15" s="206">
        <v>6574</v>
      </c>
      <c r="EF15" s="838">
        <v>378605</v>
      </c>
      <c r="EG15" s="200">
        <v>18.262329048026572</v>
      </c>
      <c r="EH15" s="200">
        <v>6.0042012969220933</v>
      </c>
      <c r="EI15" s="454">
        <v>18.933516031515438</v>
      </c>
      <c r="EJ15" s="456">
        <v>398297</v>
      </c>
      <c r="EK15" s="461">
        <v>7067</v>
      </c>
      <c r="EL15" s="449">
        <v>391230</v>
      </c>
      <c r="EM15" s="379">
        <v>19.12025062454515</v>
      </c>
      <c r="EN15" s="379">
        <v>6.3888261085747873</v>
      </c>
      <c r="EO15" s="451">
        <v>19.834210476952862</v>
      </c>
      <c r="EP15" s="194">
        <v>401037</v>
      </c>
      <c r="EQ15" s="194">
        <v>7353</v>
      </c>
      <c r="ER15" s="837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8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7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0">
        <v>233166</v>
      </c>
      <c r="GA15" s="710">
        <v>4743</v>
      </c>
      <c r="GB15" s="713">
        <v>228423</v>
      </c>
      <c r="GC15" s="712">
        <v>14.372770109999999</v>
      </c>
      <c r="GD15" s="712">
        <v>4.7186987020000002</v>
      </c>
      <c r="GE15" s="712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1">
        <v>236837</v>
      </c>
      <c r="GM15" s="621">
        <v>4968</v>
      </c>
      <c r="GN15" s="624">
        <v>231869</v>
      </c>
      <c r="GO15" s="623">
        <v>15.1</v>
      </c>
      <c r="GP15" s="623">
        <v>5.2</v>
      </c>
      <c r="GQ15" s="623">
        <v>15.8</v>
      </c>
      <c r="GR15" s="615">
        <v>233809</v>
      </c>
      <c r="GS15" s="615">
        <v>4823</v>
      </c>
      <c r="GT15" s="71">
        <v>228986</v>
      </c>
      <c r="GU15" s="616">
        <v>14.6</v>
      </c>
      <c r="GV15" s="616">
        <v>5</v>
      </c>
      <c r="GW15" s="616">
        <v>15.2</v>
      </c>
      <c r="GX15" s="840">
        <v>186333</v>
      </c>
      <c r="GY15" s="710">
        <v>3966</v>
      </c>
      <c r="GZ15" s="710">
        <v>182367</v>
      </c>
      <c r="HA15" s="712">
        <v>13.381569308992718</v>
      </c>
      <c r="HB15" s="712">
        <v>4.606913855589629</v>
      </c>
      <c r="HC15" s="715">
        <v>13.959806242019884</v>
      </c>
      <c r="HD15" s="203">
        <v>190434</v>
      </c>
      <c r="HE15" s="614">
        <v>3996</v>
      </c>
      <c r="HF15" s="614">
        <v>177919</v>
      </c>
      <c r="HG15" s="198">
        <v>14.381994299584477</v>
      </c>
      <c r="HH15" s="198">
        <v>4.8763225011287785</v>
      </c>
      <c r="HI15" s="198">
        <v>14.32327537279609</v>
      </c>
      <c r="HJ15" s="841">
        <v>179203</v>
      </c>
      <c r="HK15" s="621">
        <v>3657</v>
      </c>
      <c r="HL15" s="624">
        <v>175546</v>
      </c>
      <c r="HM15" s="623">
        <v>13.4</v>
      </c>
      <c r="HN15" s="623">
        <v>4.4000000000000004</v>
      </c>
      <c r="HO15" s="623">
        <v>14</v>
      </c>
      <c r="HP15" s="776">
        <v>170714</v>
      </c>
      <c r="HQ15" s="776">
        <v>3520</v>
      </c>
      <c r="HR15" s="71">
        <v>167194</v>
      </c>
      <c r="HS15" s="616">
        <v>12.9</v>
      </c>
      <c r="HT15" s="616">
        <v>4.3</v>
      </c>
      <c r="HU15" s="616">
        <v>13.450931301247312</v>
      </c>
      <c r="HV15" s="206">
        <v>141311</v>
      </c>
      <c r="HW15" s="206">
        <v>2990</v>
      </c>
      <c r="HX15" s="838">
        <v>138321</v>
      </c>
      <c r="HY15" s="200">
        <v>12.27033978293696</v>
      </c>
      <c r="HZ15" s="200">
        <v>4.0943760526928399</v>
      </c>
      <c r="IA15" s="200">
        <v>12.823886076653501</v>
      </c>
      <c r="IB15" s="776">
        <v>150043</v>
      </c>
      <c r="IC15" s="776">
        <v>3232</v>
      </c>
      <c r="ID15" s="71">
        <v>146811</v>
      </c>
      <c r="IE15" s="616">
        <v>13.431318049293134</v>
      </c>
      <c r="IF15" s="616">
        <v>4.5766720004531356</v>
      </c>
      <c r="IG15" s="616">
        <v>14.028842974732775</v>
      </c>
      <c r="IH15" s="841">
        <v>134333</v>
      </c>
      <c r="II15" s="621">
        <v>2906</v>
      </c>
      <c r="IJ15" s="624">
        <v>131427</v>
      </c>
      <c r="IK15" s="623">
        <v>12.418164707796469</v>
      </c>
      <c r="IL15" s="971">
        <v>4.3485417570742362</v>
      </c>
      <c r="IM15" s="971">
        <v>12.949506315282303</v>
      </c>
      <c r="IN15" s="197">
        <v>132693</v>
      </c>
      <c r="IO15" s="614">
        <v>2928</v>
      </c>
      <c r="IP15" s="203">
        <v>129765</v>
      </c>
      <c r="IQ15" s="198">
        <v>12.149404354788647</v>
      </c>
      <c r="IR15" s="989">
        <v>4.3717152412804587</v>
      </c>
      <c r="IS15" s="990">
        <f t="shared" si="4"/>
        <v>12.657517891613448</v>
      </c>
      <c r="IT15" s="991">
        <v>12.657517891613448</v>
      </c>
      <c r="IU15" s="840">
        <v>114303</v>
      </c>
      <c r="IV15" s="710">
        <v>2607</v>
      </c>
      <c r="IW15" s="713">
        <f t="shared" si="0"/>
        <v>111696</v>
      </c>
      <c r="IX15" s="712">
        <v>11.8</v>
      </c>
      <c r="IY15" s="1024">
        <v>4.3</v>
      </c>
      <c r="IZ15" s="1026">
        <f>(IW15/$IW$5*100)</f>
        <v>12.318646378221352</v>
      </c>
      <c r="JA15" s="197">
        <v>123066</v>
      </c>
      <c r="JB15" s="614">
        <v>2771</v>
      </c>
      <c r="JC15" s="203">
        <f t="shared" ref="JC15:JC20" si="8">(JA15-JB15)</f>
        <v>120295</v>
      </c>
      <c r="JD15" s="198">
        <v>11.8</v>
      </c>
      <c r="JE15" s="989">
        <v>4.5999999999999996</v>
      </c>
      <c r="JF15" s="1043">
        <f t="shared" si="6"/>
        <v>13.553709510412453</v>
      </c>
      <c r="JG15" s="624">
        <v>118577</v>
      </c>
      <c r="JH15" s="1064">
        <v>2692</v>
      </c>
      <c r="JI15" s="624">
        <f t="shared" si="2"/>
        <v>115885</v>
      </c>
      <c r="JJ15" s="623">
        <v>12.2</v>
      </c>
      <c r="JK15" s="971">
        <v>4.4000000000000004</v>
      </c>
      <c r="JL15" s="970">
        <f>(JI15/$JI$5*100)</f>
        <v>12.765898851030547</v>
      </c>
      <c r="JM15" s="776">
        <v>116621</v>
      </c>
      <c r="JN15" s="776">
        <v>2657</v>
      </c>
      <c r="JO15" s="601">
        <f t="shared" si="3"/>
        <v>113964</v>
      </c>
      <c r="JP15" s="616">
        <v>11.8</v>
      </c>
      <c r="JQ15" s="616">
        <v>4.3</v>
      </c>
      <c r="JR15" s="616">
        <f t="shared" si="5"/>
        <v>12.346955026635595</v>
      </c>
    </row>
    <row r="16" spans="1:278">
      <c r="A16" s="208" t="s">
        <v>19</v>
      </c>
      <c r="B16" s="194">
        <v>485159</v>
      </c>
      <c r="C16" s="837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8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7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8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7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8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7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8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7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8">
        <v>568542</v>
      </c>
      <c r="DI16" s="200">
        <v>29.713481415870639</v>
      </c>
      <c r="DJ16" s="200">
        <v>14.220067335015147</v>
      </c>
      <c r="DK16" s="200">
        <v>30.602740640343974</v>
      </c>
      <c r="DL16" s="378">
        <v>584617</v>
      </c>
      <c r="DM16" s="378">
        <v>15039</v>
      </c>
      <c r="DN16" s="839">
        <v>569578</v>
      </c>
      <c r="DO16" s="379">
        <v>29.541224879193244</v>
      </c>
      <c r="DP16" s="379">
        <v>14.20998922841431</v>
      </c>
      <c r="DQ16" s="379">
        <v>30.407446695491508</v>
      </c>
      <c r="DR16" s="194">
        <v>627469</v>
      </c>
      <c r="DS16" s="194">
        <v>15765</v>
      </c>
      <c r="DT16" s="837">
        <v>611704</v>
      </c>
      <c r="DU16" s="195">
        <v>29.364685290958743</v>
      </c>
      <c r="DV16" s="195">
        <v>14.136351001156733</v>
      </c>
      <c r="DW16" s="195">
        <v>30.2032198782004</v>
      </c>
      <c r="DX16" s="378">
        <v>692085</v>
      </c>
      <c r="DY16" s="378">
        <v>16769</v>
      </c>
      <c r="DZ16" s="839">
        <v>675316</v>
      </c>
      <c r="EA16" s="379">
        <v>29.90274591879809</v>
      </c>
      <c r="EB16" s="379">
        <v>14.418496672456191</v>
      </c>
      <c r="EC16" s="379">
        <v>30.722002264630593</v>
      </c>
      <c r="ED16" s="206">
        <v>627288</v>
      </c>
      <c r="EE16" s="206">
        <v>15497</v>
      </c>
      <c r="EF16" s="838">
        <v>611791</v>
      </c>
      <c r="EG16" s="200">
        <v>29.741340685443628</v>
      </c>
      <c r="EH16" s="200">
        <v>14.15380400036533</v>
      </c>
      <c r="EI16" s="454">
        <v>30.594827607762337</v>
      </c>
      <c r="EJ16" s="456">
        <v>602264</v>
      </c>
      <c r="EK16" s="461">
        <v>15317</v>
      </c>
      <c r="EL16" s="449">
        <v>586947</v>
      </c>
      <c r="EM16" s="379">
        <v>28.911688067299181</v>
      </c>
      <c r="EN16" s="379">
        <v>13.847127423947928</v>
      </c>
      <c r="EO16" s="451">
        <v>29.756486815469295</v>
      </c>
      <c r="EP16" s="194">
        <v>613563</v>
      </c>
      <c r="EQ16" s="194">
        <v>15823</v>
      </c>
      <c r="ER16" s="837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8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7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0">
        <v>452025</v>
      </c>
      <c r="GA16" s="710">
        <v>12876</v>
      </c>
      <c r="GB16" s="713">
        <v>439149</v>
      </c>
      <c r="GC16" s="712">
        <v>27.863631099999999</v>
      </c>
      <c r="GD16" s="712">
        <v>12.81002835</v>
      </c>
      <c r="GE16" s="712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1">
        <v>429799</v>
      </c>
      <c r="GM16" s="621">
        <v>12146</v>
      </c>
      <c r="GN16" s="624">
        <v>417653</v>
      </c>
      <c r="GO16" s="623">
        <v>27.5</v>
      </c>
      <c r="GP16" s="623">
        <v>12.8</v>
      </c>
      <c r="GQ16" s="623">
        <v>28.4</v>
      </c>
      <c r="GR16" s="615">
        <v>449214</v>
      </c>
      <c r="GS16" s="615">
        <v>12513</v>
      </c>
      <c r="GT16" s="71">
        <v>436701</v>
      </c>
      <c r="GU16" s="616">
        <v>28</v>
      </c>
      <c r="GV16" s="616">
        <v>13</v>
      </c>
      <c r="GW16" s="616">
        <v>29</v>
      </c>
      <c r="GX16" s="840">
        <v>388802</v>
      </c>
      <c r="GY16" s="710">
        <v>10839</v>
      </c>
      <c r="GZ16" s="710">
        <v>377963</v>
      </c>
      <c r="HA16" s="712">
        <v>27.921951079384687</v>
      </c>
      <c r="HB16" s="712">
        <v>12.590604962364093</v>
      </c>
      <c r="HC16" s="712">
        <v>28.932264316748977</v>
      </c>
      <c r="HD16" s="197">
        <v>367185</v>
      </c>
      <c r="HE16" s="614">
        <v>10241</v>
      </c>
      <c r="HF16" s="614">
        <v>356944</v>
      </c>
      <c r="HG16" s="198">
        <v>27.730618360654745</v>
      </c>
      <c r="HH16" s="198">
        <v>12.497101785300254</v>
      </c>
      <c r="HI16" s="198">
        <v>28.735588692985726</v>
      </c>
      <c r="HJ16" s="841">
        <v>370141</v>
      </c>
      <c r="HK16" s="621">
        <v>10257</v>
      </c>
      <c r="HL16" s="624">
        <v>359884</v>
      </c>
      <c r="HM16" s="623">
        <v>27.7</v>
      </c>
      <c r="HN16" s="623">
        <v>12.5</v>
      </c>
      <c r="HO16" s="623">
        <v>28.7</v>
      </c>
      <c r="HP16" s="776">
        <v>370588</v>
      </c>
      <c r="HQ16" s="776">
        <v>10355</v>
      </c>
      <c r="HR16" s="71">
        <v>360233</v>
      </c>
      <c r="HS16" s="616">
        <v>28</v>
      </c>
      <c r="HT16" s="616">
        <v>12.7</v>
      </c>
      <c r="HU16" s="616">
        <v>28.981119749765082</v>
      </c>
      <c r="HV16" s="206">
        <v>319593</v>
      </c>
      <c r="HW16" s="206">
        <v>8985</v>
      </c>
      <c r="HX16" s="838">
        <v>310608</v>
      </c>
      <c r="HY16" s="200">
        <v>27.75095146342586</v>
      </c>
      <c r="HZ16" s="200">
        <v>12.30366850616895</v>
      </c>
      <c r="IA16" s="200">
        <v>28.796795905879733</v>
      </c>
      <c r="IB16" s="776">
        <v>308419</v>
      </c>
      <c r="IC16" s="776">
        <v>8677</v>
      </c>
      <c r="ID16" s="71">
        <v>299742</v>
      </c>
      <c r="IE16" s="616">
        <v>27.608576750964314</v>
      </c>
      <c r="IF16" s="616">
        <v>12.287061555671986</v>
      </c>
      <c r="IG16" s="616">
        <v>28.642495800262591</v>
      </c>
      <c r="IH16" s="841">
        <v>303039</v>
      </c>
      <c r="II16" s="621">
        <v>8600</v>
      </c>
      <c r="IJ16" s="624">
        <v>294439</v>
      </c>
      <c r="IK16" s="623">
        <v>28.013877564603888</v>
      </c>
      <c r="IL16" s="971">
        <v>12.869049934906549</v>
      </c>
      <c r="IM16" s="971">
        <v>29.01108364312817</v>
      </c>
      <c r="IN16" s="197">
        <v>309471</v>
      </c>
      <c r="IO16" s="614">
        <v>8733</v>
      </c>
      <c r="IP16" s="203">
        <v>300738</v>
      </c>
      <c r="IQ16" s="198">
        <v>28.335242364561786</v>
      </c>
      <c r="IR16" s="989">
        <v>13.038999044433828</v>
      </c>
      <c r="IS16" s="990">
        <f t="shared" si="4"/>
        <v>29.334540251131241</v>
      </c>
      <c r="IT16" s="991">
        <v>29.334540251131241</v>
      </c>
      <c r="IU16" s="840">
        <v>276570</v>
      </c>
      <c r="IV16" s="710">
        <v>7940</v>
      </c>
      <c r="IW16" s="713">
        <f t="shared" si="0"/>
        <v>268630</v>
      </c>
      <c r="IX16" s="712">
        <v>28.6</v>
      </c>
      <c r="IY16" s="1024">
        <v>13</v>
      </c>
      <c r="IZ16" s="1026">
        <f t="shared" ref="IZ16:IZ34" si="9">(IW16/$IW$5*100)</f>
        <v>29.626468061359425</v>
      </c>
      <c r="JA16" s="197">
        <v>269392</v>
      </c>
      <c r="JB16" s="614">
        <v>7746</v>
      </c>
      <c r="JC16" s="203">
        <f t="shared" si="8"/>
        <v>261646</v>
      </c>
      <c r="JD16" s="198">
        <v>28.6</v>
      </c>
      <c r="JE16" s="989">
        <v>12.9</v>
      </c>
      <c r="JF16" s="1043">
        <f t="shared" si="6"/>
        <v>29.479811119010574</v>
      </c>
      <c r="JG16" s="624">
        <v>271669</v>
      </c>
      <c r="JH16" s="1064">
        <v>7873</v>
      </c>
      <c r="JI16" s="624">
        <f t="shared" si="2"/>
        <v>263796</v>
      </c>
      <c r="JJ16" s="623">
        <v>28</v>
      </c>
      <c r="JK16" s="971">
        <v>12.9</v>
      </c>
      <c r="JL16" s="970">
        <f t="shared" si="7"/>
        <v>29.059783865957233</v>
      </c>
      <c r="JM16" s="776">
        <v>278279</v>
      </c>
      <c r="JN16" s="776">
        <v>7978</v>
      </c>
      <c r="JO16" s="601">
        <f t="shared" si="3"/>
        <v>270301</v>
      </c>
      <c r="JP16" s="616">
        <v>28.3</v>
      </c>
      <c r="JQ16" s="616">
        <v>12.9</v>
      </c>
      <c r="JR16" s="616">
        <f t="shared" si="5"/>
        <v>29.284636294396719</v>
      </c>
    </row>
    <row r="17" spans="1:278">
      <c r="A17" s="208" t="s">
        <v>20</v>
      </c>
      <c r="B17" s="194">
        <v>336904</v>
      </c>
      <c r="C17" s="837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8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7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8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7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8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7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8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7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8">
        <v>360698</v>
      </c>
      <c r="DI17" s="200">
        <v>19.275469661914688</v>
      </c>
      <c r="DJ17" s="200">
        <v>16.841256295073663</v>
      </c>
      <c r="DK17" s="200">
        <v>19.415183651323545</v>
      </c>
      <c r="DL17" s="378">
        <v>381532</v>
      </c>
      <c r="DM17" s="378">
        <v>17896</v>
      </c>
      <c r="DN17" s="839">
        <v>363636</v>
      </c>
      <c r="DO17" s="379">
        <v>19.27915645731882</v>
      </c>
      <c r="DP17" s="379">
        <v>16.909499782678534</v>
      </c>
      <c r="DQ17" s="379">
        <v>19.413043141697447</v>
      </c>
      <c r="DR17" s="194">
        <v>418101</v>
      </c>
      <c r="DS17" s="194">
        <v>19053</v>
      </c>
      <c r="DT17" s="837">
        <v>399048</v>
      </c>
      <c r="DU17" s="195">
        <v>19.566551152065106</v>
      </c>
      <c r="DV17" s="195">
        <v>17.084674635270485</v>
      </c>
      <c r="DW17" s="195">
        <v>19.703213459379231</v>
      </c>
      <c r="DX17" s="378">
        <v>460059</v>
      </c>
      <c r="DY17" s="378">
        <v>20089</v>
      </c>
      <c r="DZ17" s="839">
        <v>439970</v>
      </c>
      <c r="EA17" s="379">
        <v>19.877655757105458</v>
      </c>
      <c r="EB17" s="379">
        <v>17.273133738026861</v>
      </c>
      <c r="EC17" s="379">
        <v>20.015458446667221</v>
      </c>
      <c r="ED17" s="206">
        <v>425740</v>
      </c>
      <c r="EE17" s="206">
        <v>18811</v>
      </c>
      <c r="EF17" s="838">
        <v>406929</v>
      </c>
      <c r="EG17" s="200">
        <v>20.185430589172391</v>
      </c>
      <c r="EH17" s="200">
        <v>17.180564435108227</v>
      </c>
      <c r="EI17" s="454">
        <v>20.349960368163508</v>
      </c>
      <c r="EJ17" s="456">
        <v>417230</v>
      </c>
      <c r="EK17" s="461">
        <v>18670</v>
      </c>
      <c r="EL17" s="449">
        <v>398560</v>
      </c>
      <c r="EM17" s="379">
        <v>20.029129438783052</v>
      </c>
      <c r="EN17" s="379">
        <v>16.878361885820187</v>
      </c>
      <c r="EO17" s="451">
        <v>20.205819921003844</v>
      </c>
      <c r="EP17" s="194">
        <v>435364</v>
      </c>
      <c r="EQ17" s="194">
        <v>19823</v>
      </c>
      <c r="ER17" s="837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8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7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0">
        <v>350180</v>
      </c>
      <c r="GA17" s="710">
        <v>17350</v>
      </c>
      <c r="GB17" s="713">
        <v>332830</v>
      </c>
      <c r="GC17" s="712">
        <v>21.58572277</v>
      </c>
      <c r="GD17" s="712">
        <v>17.261105310000001</v>
      </c>
      <c r="GE17" s="712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1">
        <v>332887</v>
      </c>
      <c r="GM17" s="621">
        <v>16361</v>
      </c>
      <c r="GN17" s="624">
        <v>316526</v>
      </c>
      <c r="GO17" s="623">
        <v>21.3</v>
      </c>
      <c r="GP17" s="623">
        <v>17.2</v>
      </c>
      <c r="GQ17" s="623">
        <v>21.6</v>
      </c>
      <c r="GR17" s="615">
        <v>345832</v>
      </c>
      <c r="GS17" s="615">
        <v>16734</v>
      </c>
      <c r="GT17" s="71">
        <v>329098</v>
      </c>
      <c r="GU17" s="616">
        <v>21.6</v>
      </c>
      <c r="GV17" s="616">
        <v>17.5</v>
      </c>
      <c r="GW17" s="616">
        <v>21.9</v>
      </c>
      <c r="GX17" s="840">
        <v>307553</v>
      </c>
      <c r="GY17" s="710">
        <v>15078</v>
      </c>
      <c r="GZ17" s="710">
        <v>292475</v>
      </c>
      <c r="HA17" s="712">
        <v>22.087025839162347</v>
      </c>
      <c r="HB17" s="712">
        <v>17.514636186228046</v>
      </c>
      <c r="HC17" s="712">
        <v>22.388339615362241</v>
      </c>
      <c r="HD17" s="197">
        <v>290496</v>
      </c>
      <c r="HE17" s="614">
        <v>14374</v>
      </c>
      <c r="HF17" s="614">
        <v>276122</v>
      </c>
      <c r="HG17" s="198">
        <v>21.938896499848202</v>
      </c>
      <c r="HH17" s="198">
        <v>17.540605513319584</v>
      </c>
      <c r="HI17" s="198">
        <v>22.229056157505394</v>
      </c>
      <c r="HJ17" s="841">
        <v>295010</v>
      </c>
      <c r="HK17" s="621">
        <v>14505</v>
      </c>
      <c r="HL17" s="624">
        <v>280505</v>
      </c>
      <c r="HM17" s="623">
        <v>22.1</v>
      </c>
      <c r="HN17" s="623">
        <v>17.600000000000001</v>
      </c>
      <c r="HO17" s="623">
        <v>22.4</v>
      </c>
      <c r="HP17" s="776">
        <v>294439</v>
      </c>
      <c r="HQ17" s="776">
        <v>14391</v>
      </c>
      <c r="HR17" s="71">
        <v>280048</v>
      </c>
      <c r="HS17" s="616">
        <v>22.2</v>
      </c>
      <c r="HT17" s="616">
        <v>17.7</v>
      </c>
      <c r="HU17" s="616">
        <v>22.530153050059855</v>
      </c>
      <c r="HV17" s="206">
        <v>257151</v>
      </c>
      <c r="HW17" s="206">
        <v>12779</v>
      </c>
      <c r="HX17" s="838">
        <v>244372</v>
      </c>
      <c r="HY17" s="200">
        <v>22.328977542597688</v>
      </c>
      <c r="HZ17" s="200">
        <v>17.499007216508964</v>
      </c>
      <c r="IA17" s="200">
        <v>22.655986352932452</v>
      </c>
      <c r="IB17" s="776">
        <v>248890</v>
      </c>
      <c r="IC17" s="776">
        <v>12446</v>
      </c>
      <c r="ID17" s="71">
        <v>236444</v>
      </c>
      <c r="IE17" s="616">
        <v>22.279751466503388</v>
      </c>
      <c r="IF17" s="616">
        <v>17.624152140358827</v>
      </c>
      <c r="IG17" s="616">
        <v>22.593918359780371</v>
      </c>
      <c r="IH17" s="841">
        <v>250559</v>
      </c>
      <c r="II17" s="621">
        <v>12470</v>
      </c>
      <c r="IJ17" s="624">
        <v>238089</v>
      </c>
      <c r="IK17" s="623">
        <v>23.162461428098648</v>
      </c>
      <c r="IL17" s="971">
        <v>18.660122405614494</v>
      </c>
      <c r="IM17" s="971">
        <v>23.458916425842851</v>
      </c>
      <c r="IN17" s="197">
        <v>255357</v>
      </c>
      <c r="IO17" s="614">
        <v>12675</v>
      </c>
      <c r="IP17" s="203">
        <v>242682</v>
      </c>
      <c r="IQ17" s="198">
        <v>23.380550954652954</v>
      </c>
      <c r="IR17" s="989">
        <v>18.924689440993788</v>
      </c>
      <c r="IS17" s="990">
        <f t="shared" si="4"/>
        <v>23.671650729954418</v>
      </c>
      <c r="IT17" s="991">
        <v>23.671650729954418</v>
      </c>
      <c r="IU17" s="840">
        <v>228257</v>
      </c>
      <c r="IV17" s="710">
        <v>11675</v>
      </c>
      <c r="IW17" s="713">
        <f t="shared" si="0"/>
        <v>216582</v>
      </c>
      <c r="IX17" s="712">
        <v>23.6</v>
      </c>
      <c r="IY17" s="1024">
        <v>19.100000000000001</v>
      </c>
      <c r="IZ17" s="1026">
        <f t="shared" si="9"/>
        <v>23.886236480159873</v>
      </c>
      <c r="JA17" s="197">
        <v>223370</v>
      </c>
      <c r="JB17" s="614">
        <v>11423</v>
      </c>
      <c r="JC17" s="203">
        <f t="shared" si="8"/>
        <v>211947</v>
      </c>
      <c r="JD17" s="198">
        <v>23.6</v>
      </c>
      <c r="JE17" s="989">
        <v>19.100000000000001</v>
      </c>
      <c r="JF17" s="1043">
        <f t="shared" si="6"/>
        <v>23.880195100406404</v>
      </c>
      <c r="JG17" s="624">
        <v>230053</v>
      </c>
      <c r="JH17" s="1064">
        <v>11734</v>
      </c>
      <c r="JI17" s="624">
        <f t="shared" si="2"/>
        <v>218319</v>
      </c>
      <c r="JJ17" s="623">
        <v>23.7</v>
      </c>
      <c r="JK17" s="971">
        <v>19.2</v>
      </c>
      <c r="JL17" s="970">
        <f t="shared" si="7"/>
        <v>24.050034700419708</v>
      </c>
      <c r="JM17" s="776">
        <v>237142</v>
      </c>
      <c r="JN17" s="776">
        <v>12050</v>
      </c>
      <c r="JO17" s="601">
        <f t="shared" si="3"/>
        <v>225092</v>
      </c>
      <c r="JP17" s="616">
        <v>24.1</v>
      </c>
      <c r="JQ17" s="616">
        <v>19.5</v>
      </c>
      <c r="JR17" s="616">
        <f t="shared" si="5"/>
        <v>24.386655442556062</v>
      </c>
    </row>
    <row r="18" spans="1:278">
      <c r="A18" s="208" t="s">
        <v>21</v>
      </c>
      <c r="B18" s="194">
        <v>443736</v>
      </c>
      <c r="C18" s="837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8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7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8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7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8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7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8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7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8">
        <v>343637</v>
      </c>
      <c r="DI18" s="200">
        <v>19.258518309242557</v>
      </c>
      <c r="DJ18" s="200">
        <v>32.5290018850053</v>
      </c>
      <c r="DK18" s="200">
        <v>18.496846293547147</v>
      </c>
      <c r="DL18" s="378">
        <v>367273</v>
      </c>
      <c r="DM18" s="378">
        <v>33574</v>
      </c>
      <c r="DN18" s="839">
        <v>333699</v>
      </c>
      <c r="DO18" s="379">
        <v>18.5586363124164</v>
      </c>
      <c r="DP18" s="379">
        <v>31.723264735340251</v>
      </c>
      <c r="DQ18" s="379">
        <v>17.814828794017359</v>
      </c>
      <c r="DR18" s="194">
        <v>400354</v>
      </c>
      <c r="DS18" s="194">
        <v>34869</v>
      </c>
      <c r="DT18" s="837">
        <v>365485</v>
      </c>
      <c r="DU18" s="195">
        <v>18.736015986409679</v>
      </c>
      <c r="DV18" s="195">
        <v>31.266756933671687</v>
      </c>
      <c r="DW18" s="195">
        <v>18.046021960268487</v>
      </c>
      <c r="DX18" s="378">
        <v>428443</v>
      </c>
      <c r="DY18" s="378">
        <v>35538</v>
      </c>
      <c r="DZ18" s="839">
        <v>392905</v>
      </c>
      <c r="EA18" s="379">
        <v>18.511631041978386</v>
      </c>
      <c r="EB18" s="379">
        <v>30.556654227786279</v>
      </c>
      <c r="EC18" s="379">
        <v>17.874340752750832</v>
      </c>
      <c r="ED18" s="206">
        <v>389587</v>
      </c>
      <c r="EE18" s="206">
        <v>32994</v>
      </c>
      <c r="EF18" s="838">
        <v>356593</v>
      </c>
      <c r="EG18" s="200">
        <v>18.471323688034722</v>
      </c>
      <c r="EH18" s="200">
        <v>30.134258836423417</v>
      </c>
      <c r="EI18" s="454">
        <v>17.832726145260057</v>
      </c>
      <c r="EJ18" s="456">
        <v>381336</v>
      </c>
      <c r="EK18" s="461">
        <v>33202</v>
      </c>
      <c r="EL18" s="449">
        <v>348134</v>
      </c>
      <c r="EM18" s="379">
        <v>18.306037685851386</v>
      </c>
      <c r="EN18" s="379">
        <v>30.015820639153823</v>
      </c>
      <c r="EO18" s="451">
        <v>17.649370012993657</v>
      </c>
      <c r="EP18" s="194">
        <v>403014</v>
      </c>
      <c r="EQ18" s="194">
        <v>34757</v>
      </c>
      <c r="ER18" s="837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8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7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0">
        <v>303523</v>
      </c>
      <c r="GA18" s="710">
        <v>27609</v>
      </c>
      <c r="GB18" s="713">
        <v>275914</v>
      </c>
      <c r="GC18" s="712">
        <v>18.709701679999998</v>
      </c>
      <c r="GD18" s="712">
        <v>27.467542160000001</v>
      </c>
      <c r="GE18" s="712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1">
        <v>287907</v>
      </c>
      <c r="GM18" s="621">
        <v>25610</v>
      </c>
      <c r="GN18" s="624">
        <v>262297</v>
      </c>
      <c r="GO18" s="623">
        <v>18.399999999999999</v>
      </c>
      <c r="GP18" s="623">
        <v>26.9</v>
      </c>
      <c r="GQ18" s="623">
        <v>17.899999999999999</v>
      </c>
      <c r="GR18" s="615">
        <v>290516</v>
      </c>
      <c r="GS18" s="615">
        <v>25212</v>
      </c>
      <c r="GT18" s="71">
        <v>265304</v>
      </c>
      <c r="GU18" s="616">
        <v>18.2</v>
      </c>
      <c r="GV18" s="616">
        <v>26.4</v>
      </c>
      <c r="GW18" s="616">
        <v>17.600000000000001</v>
      </c>
      <c r="GX18" s="840">
        <v>252264</v>
      </c>
      <c r="GY18" s="710">
        <v>22481</v>
      </c>
      <c r="GZ18" s="710">
        <v>229783</v>
      </c>
      <c r="HA18" s="712">
        <v>18.116427042787585</v>
      </c>
      <c r="HB18" s="712">
        <v>26.113976396245704</v>
      </c>
      <c r="HC18" s="712">
        <v>17.589400262712303</v>
      </c>
      <c r="HD18" s="197">
        <v>232475</v>
      </c>
      <c r="HE18" s="614">
        <v>20995</v>
      </c>
      <c r="HF18" s="614">
        <v>211480</v>
      </c>
      <c r="HG18" s="198">
        <v>17.557023035780908</v>
      </c>
      <c r="HH18" s="198">
        <v>25.62021794574542</v>
      </c>
      <c r="HI18" s="198">
        <v>17.025085998903531</v>
      </c>
      <c r="HJ18" s="841">
        <v>239669</v>
      </c>
      <c r="HK18" s="621">
        <v>21221</v>
      </c>
      <c r="HL18" s="624">
        <v>218448</v>
      </c>
      <c r="HM18" s="623">
        <v>18</v>
      </c>
      <c r="HN18" s="623">
        <v>25.8</v>
      </c>
      <c r="HO18" s="623">
        <v>17.399999999999999</v>
      </c>
      <c r="HP18" s="776">
        <v>236070</v>
      </c>
      <c r="HQ18" s="776">
        <v>20660</v>
      </c>
      <c r="HR18" s="71">
        <v>215410</v>
      </c>
      <c r="HS18" s="616">
        <v>17.8</v>
      </c>
      <c r="HT18" s="616">
        <v>25.4</v>
      </c>
      <c r="HU18" s="616">
        <v>17.329958680345488</v>
      </c>
      <c r="HV18" s="206">
        <v>203000</v>
      </c>
      <c r="HW18" s="206">
        <v>18275</v>
      </c>
      <c r="HX18" s="838">
        <v>184725</v>
      </c>
      <c r="HY18" s="200">
        <v>17.626929085040814</v>
      </c>
      <c r="HZ18" s="200">
        <v>25.024990756843358</v>
      </c>
      <c r="IA18" s="200">
        <v>17.126049952717363</v>
      </c>
      <c r="IB18" s="776">
        <v>190055</v>
      </c>
      <c r="IC18" s="776">
        <v>17502</v>
      </c>
      <c r="ID18" s="71">
        <v>172553</v>
      </c>
      <c r="IE18" s="616">
        <v>17.013050604549406</v>
      </c>
      <c r="IF18" s="616">
        <v>24.783698438097396</v>
      </c>
      <c r="IG18" s="616">
        <v>16.488675520356544</v>
      </c>
      <c r="IH18" s="841">
        <v>197004</v>
      </c>
      <c r="II18" s="621">
        <v>17812</v>
      </c>
      <c r="IJ18" s="624">
        <v>179192</v>
      </c>
      <c r="IK18" s="623">
        <v>18.211668913035037</v>
      </c>
      <c r="IL18" s="971">
        <v>26.653897376808779</v>
      </c>
      <c r="IM18" s="971">
        <v>17.655793220936843</v>
      </c>
      <c r="IN18" s="197">
        <v>197835</v>
      </c>
      <c r="IO18" s="614">
        <v>17811</v>
      </c>
      <c r="IP18" s="203">
        <v>180024</v>
      </c>
      <c r="IQ18" s="198">
        <v>18.11382221013627</v>
      </c>
      <c r="IR18" s="989">
        <v>26.593107978977542</v>
      </c>
      <c r="IS18" s="990">
        <f t="shared" si="4"/>
        <v>17.559873624781872</v>
      </c>
      <c r="IT18" s="991">
        <v>17.559873624781901</v>
      </c>
      <c r="IU18" s="840">
        <v>172177</v>
      </c>
      <c r="IV18" s="710">
        <v>16068</v>
      </c>
      <c r="IW18" s="713">
        <f t="shared" si="0"/>
        <v>156109</v>
      </c>
      <c r="IX18" s="712">
        <v>17.8</v>
      </c>
      <c r="IY18" s="1024">
        <v>26.3</v>
      </c>
      <c r="IZ18" s="1026">
        <f t="shared" si="9"/>
        <v>17.21683468931526</v>
      </c>
      <c r="JA18" s="197">
        <v>163522</v>
      </c>
      <c r="JB18" s="614">
        <v>15658</v>
      </c>
      <c r="JC18" s="203">
        <f t="shared" si="8"/>
        <v>147864</v>
      </c>
      <c r="JD18" s="198">
        <v>17.8</v>
      </c>
      <c r="JE18" s="989">
        <v>26.2</v>
      </c>
      <c r="JF18" s="1043">
        <f t="shared" si="6"/>
        <v>16.659925209257466</v>
      </c>
      <c r="JG18" s="624">
        <v>173944</v>
      </c>
      <c r="JH18" s="1064">
        <v>16352</v>
      </c>
      <c r="JI18" s="624">
        <f t="shared" si="2"/>
        <v>157592</v>
      </c>
      <c r="JJ18" s="623">
        <v>18</v>
      </c>
      <c r="JK18" s="971">
        <v>26.8</v>
      </c>
      <c r="JL18" s="970">
        <f t="shared" si="7"/>
        <v>17.360344580675722</v>
      </c>
      <c r="JM18" s="776">
        <v>176800</v>
      </c>
      <c r="JN18" s="776">
        <v>16502</v>
      </c>
      <c r="JO18" s="601">
        <f t="shared" si="3"/>
        <v>160298</v>
      </c>
      <c r="JP18" s="616">
        <v>18</v>
      </c>
      <c r="JQ18" s="616">
        <v>26.7</v>
      </c>
      <c r="JR18" s="616">
        <f t="shared" si="5"/>
        <v>17.366819318904501</v>
      </c>
    </row>
    <row r="19" spans="1:278">
      <c r="A19" s="208" t="s">
        <v>22</v>
      </c>
      <c r="B19" s="194">
        <v>124584</v>
      </c>
      <c r="C19" s="837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8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7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8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7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8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7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8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7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8">
        <v>165641</v>
      </c>
      <c r="DI19" s="200">
        <v>9.6971409227542651</v>
      </c>
      <c r="DJ19" s="200">
        <v>23.308418752520375</v>
      </c>
      <c r="DK19" s="200">
        <v>8.9159086969955013</v>
      </c>
      <c r="DL19" s="378">
        <v>188948</v>
      </c>
      <c r="DM19" s="378">
        <v>24822</v>
      </c>
      <c r="DN19" s="839">
        <v>164126</v>
      </c>
      <c r="DO19" s="379">
        <v>9.5477130471296672</v>
      </c>
      <c r="DP19" s="379">
        <v>23.453710527807701</v>
      </c>
      <c r="DQ19" s="379">
        <v>8.7620178383719853</v>
      </c>
      <c r="DR19" s="194">
        <v>207169</v>
      </c>
      <c r="DS19" s="194">
        <v>26308</v>
      </c>
      <c r="DT19" s="837">
        <v>180861</v>
      </c>
      <c r="DU19" s="195">
        <v>9.6952239665109055</v>
      </c>
      <c r="DV19" s="195">
        <v>23.590175841321365</v>
      </c>
      <c r="DW19" s="195">
        <v>8.9301108876044655</v>
      </c>
      <c r="DX19" s="378">
        <v>224926</v>
      </c>
      <c r="DY19" s="378">
        <v>27626</v>
      </c>
      <c r="DZ19" s="839">
        <v>197300</v>
      </c>
      <c r="EA19" s="379">
        <v>9.7183222126351243</v>
      </c>
      <c r="EB19" s="379">
        <v>23.753675775137143</v>
      </c>
      <c r="EC19" s="379">
        <v>8.9757255074833342</v>
      </c>
      <c r="ED19" s="206">
        <v>215085</v>
      </c>
      <c r="EE19" s="206">
        <v>26780</v>
      </c>
      <c r="EF19" s="838">
        <v>188305</v>
      </c>
      <c r="EG19" s="200">
        <v>10.19773415293875</v>
      </c>
      <c r="EH19" s="200">
        <v>24.458854689926021</v>
      </c>
      <c r="EI19" s="454">
        <v>9.4168744108358702</v>
      </c>
      <c r="EJ19" s="456">
        <v>216214</v>
      </c>
      <c r="EK19" s="461">
        <v>27181</v>
      </c>
      <c r="EL19" s="449">
        <v>189033</v>
      </c>
      <c r="EM19" s="379">
        <v>10.379354774290054</v>
      </c>
      <c r="EN19" s="379">
        <v>24.572616733716043</v>
      </c>
      <c r="EO19" s="451">
        <v>9.5834171947187858</v>
      </c>
      <c r="EP19" s="194">
        <v>231861</v>
      </c>
      <c r="EQ19" s="194">
        <v>28788</v>
      </c>
      <c r="ER19" s="837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8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7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0">
        <v>194516</v>
      </c>
      <c r="GA19" s="710">
        <v>25322</v>
      </c>
      <c r="GB19" s="713">
        <v>169194</v>
      </c>
      <c r="GC19" s="712">
        <v>11.99031484</v>
      </c>
      <c r="GD19" s="712">
        <v>25.19225986</v>
      </c>
      <c r="GE19" s="712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1">
        <v>185599</v>
      </c>
      <c r="GM19" s="621">
        <v>23692</v>
      </c>
      <c r="GN19" s="624">
        <v>161907</v>
      </c>
      <c r="GO19" s="623">
        <v>11.9</v>
      </c>
      <c r="GP19" s="623">
        <v>24.9</v>
      </c>
      <c r="GQ19" s="623">
        <v>11</v>
      </c>
      <c r="GR19" s="615">
        <v>185636</v>
      </c>
      <c r="GS19" s="615">
        <v>23331</v>
      </c>
      <c r="GT19" s="71">
        <v>162305</v>
      </c>
      <c r="GU19" s="616">
        <v>11.6</v>
      </c>
      <c r="GV19" s="616">
        <v>24.4</v>
      </c>
      <c r="GW19" s="616">
        <v>10.8</v>
      </c>
      <c r="GX19" s="840">
        <v>165385</v>
      </c>
      <c r="GY19" s="710">
        <v>21120</v>
      </c>
      <c r="GZ19" s="710">
        <v>144265</v>
      </c>
      <c r="HA19" s="712">
        <v>11.877181391206928</v>
      </c>
      <c r="HB19" s="712">
        <v>24.533035963200447</v>
      </c>
      <c r="HC19" s="712">
        <v>11.043179125088413</v>
      </c>
      <c r="HD19" s="197">
        <v>153449</v>
      </c>
      <c r="HE19" s="614">
        <v>19826</v>
      </c>
      <c r="HF19" s="614">
        <v>133623</v>
      </c>
      <c r="HG19" s="198">
        <v>11.588805797688115</v>
      </c>
      <c r="HH19" s="198">
        <v>24.193686163007797</v>
      </c>
      <c r="HI19" s="198">
        <v>10.757249226553274</v>
      </c>
      <c r="HJ19" s="841">
        <v>157411</v>
      </c>
      <c r="HK19" s="621">
        <v>19735</v>
      </c>
      <c r="HL19" s="624">
        <v>137676</v>
      </c>
      <c r="HM19" s="623">
        <v>11.8</v>
      </c>
      <c r="HN19" s="623">
        <v>24</v>
      </c>
      <c r="HO19" s="623">
        <v>11</v>
      </c>
      <c r="HP19" s="776">
        <v>155086</v>
      </c>
      <c r="HQ19" s="776">
        <v>19211</v>
      </c>
      <c r="HR19" s="71">
        <v>135875</v>
      </c>
      <c r="HS19" s="616">
        <v>11.7</v>
      </c>
      <c r="HT19" s="616">
        <v>23.7</v>
      </c>
      <c r="HU19" s="616">
        <v>10.931285157104792</v>
      </c>
      <c r="HV19" s="206">
        <v>137018</v>
      </c>
      <c r="HW19" s="206">
        <v>17384</v>
      </c>
      <c r="HX19" s="838">
        <v>119634</v>
      </c>
      <c r="HY19" s="200">
        <v>11.897569307261687</v>
      </c>
      <c r="HZ19" s="200">
        <v>23.80489408027168</v>
      </c>
      <c r="IA19" s="200">
        <v>11.091394559715191</v>
      </c>
      <c r="IB19" s="776">
        <v>127693</v>
      </c>
      <c r="IC19" s="776">
        <v>16380</v>
      </c>
      <c r="ID19" s="71">
        <v>111313</v>
      </c>
      <c r="IE19" s="616">
        <v>11.430625191900909</v>
      </c>
      <c r="IF19" s="616">
        <v>23.194890893385633</v>
      </c>
      <c r="IG19" s="616">
        <v>10.636754725779603</v>
      </c>
      <c r="IH19" s="841">
        <v>130368</v>
      </c>
      <c r="II19" s="621">
        <v>16248</v>
      </c>
      <c r="IJ19" s="624">
        <v>114120</v>
      </c>
      <c r="IK19" s="623">
        <v>12.051627646416071</v>
      </c>
      <c r="IL19" s="971">
        <v>24.313525970042051</v>
      </c>
      <c r="IM19" s="971">
        <v>11.244247077845621</v>
      </c>
      <c r="IN19" s="197">
        <v>128781</v>
      </c>
      <c r="IO19" s="614">
        <v>15977</v>
      </c>
      <c r="IP19" s="203">
        <v>112804</v>
      </c>
      <c r="IQ19" s="198">
        <v>11.791220653795127</v>
      </c>
      <c r="IR19" s="989">
        <v>23.854813664596271</v>
      </c>
      <c r="IS19" s="990">
        <f t="shared" si="4"/>
        <v>11.003110609529253</v>
      </c>
      <c r="IT19" s="991">
        <v>11.003110609529253</v>
      </c>
      <c r="IU19" s="840">
        <v>113883</v>
      </c>
      <c r="IV19" s="710">
        <v>14523</v>
      </c>
      <c r="IW19" s="713">
        <f t="shared" si="0"/>
        <v>99360</v>
      </c>
      <c r="IX19" s="712">
        <v>11.8</v>
      </c>
      <c r="IY19" s="1024">
        <v>23.7</v>
      </c>
      <c r="IZ19" s="1026">
        <f t="shared" si="9"/>
        <v>10.95814267422355</v>
      </c>
      <c r="JA19" s="197">
        <v>107565</v>
      </c>
      <c r="JB19" s="614">
        <v>13944</v>
      </c>
      <c r="JC19" s="203">
        <f t="shared" si="8"/>
        <v>93621</v>
      </c>
      <c r="JD19" s="198">
        <v>11.8</v>
      </c>
      <c r="JE19" s="989">
        <v>23.3</v>
      </c>
      <c r="JF19" s="1043">
        <f t="shared" si="6"/>
        <v>10.548333996212014</v>
      </c>
      <c r="JG19" s="624">
        <v>111430</v>
      </c>
      <c r="JH19" s="1064">
        <v>13991</v>
      </c>
      <c r="JI19" s="624">
        <f t="shared" si="2"/>
        <v>97439</v>
      </c>
      <c r="JJ19" s="623">
        <v>11.5</v>
      </c>
      <c r="JK19" s="971">
        <v>22.9</v>
      </c>
      <c r="JL19" s="970">
        <f t="shared" si="7"/>
        <v>10.733886336847439</v>
      </c>
      <c r="JM19" s="776">
        <v>110919</v>
      </c>
      <c r="JN19" s="776">
        <v>13826</v>
      </c>
      <c r="JO19" s="601">
        <f t="shared" si="3"/>
        <v>97093</v>
      </c>
      <c r="JP19" s="616">
        <v>11.3</v>
      </c>
      <c r="JQ19" s="616">
        <v>22.4</v>
      </c>
      <c r="JR19" s="616">
        <f t="shared" si="5"/>
        <v>10.519136783555595</v>
      </c>
    </row>
    <row r="20" spans="1:278">
      <c r="A20" s="208" t="s">
        <v>248</v>
      </c>
      <c r="B20" s="194">
        <v>23521</v>
      </c>
      <c r="C20" s="837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8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7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8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7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8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7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8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7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8">
        <v>45499</v>
      </c>
      <c r="DI20" s="200">
        <v>2.6885456197551982</v>
      </c>
      <c r="DJ20" s="200">
        <v>6.8610441616415478</v>
      </c>
      <c r="DK20" s="200">
        <v>2.4490611008421723</v>
      </c>
      <c r="DL20" s="378">
        <v>53687</v>
      </c>
      <c r="DM20" s="378">
        <v>7442</v>
      </c>
      <c r="DN20" s="839">
        <v>46245</v>
      </c>
      <c r="DO20" s="379">
        <v>2.7128525856915684</v>
      </c>
      <c r="DP20" s="379">
        <v>7.0317667290284787</v>
      </c>
      <c r="DQ20" s="379">
        <v>2.4688319640734098</v>
      </c>
      <c r="DR20" s="194">
        <v>59495</v>
      </c>
      <c r="DS20" s="194">
        <v>7994</v>
      </c>
      <c r="DT20" s="837">
        <v>51501</v>
      </c>
      <c r="DU20" s="195">
        <v>2.7842840863621792</v>
      </c>
      <c r="DV20" s="195">
        <v>7.1681566700442065</v>
      </c>
      <c r="DW20" s="195">
        <v>2.5428900692936431</v>
      </c>
      <c r="DX20" s="378">
        <v>66478</v>
      </c>
      <c r="DY20" s="378">
        <v>8712</v>
      </c>
      <c r="DZ20" s="839">
        <v>57766</v>
      </c>
      <c r="EA20" s="379">
        <v>2.8722985517528334</v>
      </c>
      <c r="EB20" s="379">
        <v>7.490842805798696</v>
      </c>
      <c r="EC20" s="379">
        <v>2.6279359334276853</v>
      </c>
      <c r="ED20" s="206">
        <v>66266</v>
      </c>
      <c r="EE20" s="206">
        <v>8834</v>
      </c>
      <c r="EF20" s="838">
        <v>57432</v>
      </c>
      <c r="EG20" s="200">
        <v>3.141841836383938</v>
      </c>
      <c r="EH20" s="200">
        <v>8.0683167412549093</v>
      </c>
      <c r="EI20" s="454">
        <v>2.8720954364627898</v>
      </c>
      <c r="EJ20" s="456">
        <v>67775</v>
      </c>
      <c r="EK20" s="461">
        <v>9178</v>
      </c>
      <c r="EL20" s="449">
        <v>58597</v>
      </c>
      <c r="EM20" s="379">
        <v>3.2535394092311707</v>
      </c>
      <c r="EN20" s="379">
        <v>8.2972472087872351</v>
      </c>
      <c r="EO20" s="451">
        <v>2.970695578861557</v>
      </c>
      <c r="EP20" s="194">
        <v>73044</v>
      </c>
      <c r="EQ20" s="194">
        <v>9810</v>
      </c>
      <c r="ER20" s="837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8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7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0">
        <v>88866</v>
      </c>
      <c r="GA20" s="710">
        <v>12615</v>
      </c>
      <c r="GB20" s="713">
        <v>76251</v>
      </c>
      <c r="GC20" s="712">
        <v>5.4778595010000002</v>
      </c>
      <c r="GD20" s="712">
        <v>12.550365620000001</v>
      </c>
      <c r="GE20" s="712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1">
        <v>90310</v>
      </c>
      <c r="GM20" s="621">
        <v>12470</v>
      </c>
      <c r="GN20" s="624">
        <v>77840</v>
      </c>
      <c r="GO20" s="623">
        <v>5.8</v>
      </c>
      <c r="GP20" s="623">
        <v>13.1</v>
      </c>
      <c r="GQ20" s="623">
        <v>5.3</v>
      </c>
      <c r="GR20" s="615">
        <v>95448</v>
      </c>
      <c r="GS20" s="615">
        <v>13097</v>
      </c>
      <c r="GT20" s="71">
        <v>82351</v>
      </c>
      <c r="GU20" s="616">
        <v>6</v>
      </c>
      <c r="GV20" s="616">
        <v>13.7</v>
      </c>
      <c r="GW20" s="616">
        <v>5.5</v>
      </c>
      <c r="GX20" s="840">
        <v>92123</v>
      </c>
      <c r="GY20" s="710">
        <v>12604</v>
      </c>
      <c r="GZ20" s="710">
        <v>79519</v>
      </c>
      <c r="HA20" s="712">
        <v>6.6158453384657365</v>
      </c>
      <c r="HB20" s="712">
        <v>14.640832636372084</v>
      </c>
      <c r="HC20" s="712">
        <v>6.0870104380681767</v>
      </c>
      <c r="HD20" s="197">
        <v>90075</v>
      </c>
      <c r="HE20" s="614">
        <v>12515</v>
      </c>
      <c r="HF20" s="614">
        <v>77560</v>
      </c>
      <c r="HG20" s="198">
        <v>6.8026620064435539</v>
      </c>
      <c r="HH20" s="198">
        <v>15.272066091498163</v>
      </c>
      <c r="HI20" s="198">
        <v>6.2439269438006324</v>
      </c>
      <c r="HJ20" s="841">
        <v>93721</v>
      </c>
      <c r="HK20" s="621">
        <v>12836</v>
      </c>
      <c r="HL20" s="624">
        <v>80885</v>
      </c>
      <c r="HM20" s="623">
        <v>7</v>
      </c>
      <c r="HN20" s="623">
        <v>15.6</v>
      </c>
      <c r="HO20" s="623">
        <v>6.5</v>
      </c>
      <c r="HP20" s="776">
        <v>97320</v>
      </c>
      <c r="HQ20" s="776">
        <v>13088</v>
      </c>
      <c r="HR20" s="71">
        <v>84232</v>
      </c>
      <c r="HS20" s="616">
        <v>7.3</v>
      </c>
      <c r="HT20" s="616">
        <v>16.100000000000001</v>
      </c>
      <c r="HU20" s="616">
        <v>6.7765520614774672</v>
      </c>
      <c r="HV20" s="206">
        <v>93574</v>
      </c>
      <c r="HW20" s="206">
        <v>12614</v>
      </c>
      <c r="HX20" s="838">
        <v>80960</v>
      </c>
      <c r="HY20" s="200">
        <v>8.1252328187369915</v>
      </c>
      <c r="HZ20" s="200">
        <v>17.273063387514206</v>
      </c>
      <c r="IA20" s="200">
        <v>7.5058871521017601</v>
      </c>
      <c r="IB20" s="776">
        <v>92013</v>
      </c>
      <c r="IC20" s="776">
        <v>12382</v>
      </c>
      <c r="ID20" s="71">
        <v>79631</v>
      </c>
      <c r="IE20" s="616">
        <v>8.2366779367888476</v>
      </c>
      <c r="IF20" s="616">
        <v>17.533524972033021</v>
      </c>
      <c r="IG20" s="616">
        <v>7.6093126190881168</v>
      </c>
      <c r="IH20" s="841">
        <v>66443</v>
      </c>
      <c r="II20" s="621">
        <v>8791</v>
      </c>
      <c r="IJ20" s="624">
        <v>57652</v>
      </c>
      <c r="IK20" s="623">
        <v>6.1421997400498825</v>
      </c>
      <c r="IL20" s="971">
        <v>13.154862555553892</v>
      </c>
      <c r="IM20" s="971">
        <v>5.6804533169642113</v>
      </c>
      <c r="IN20" s="197">
        <v>68040</v>
      </c>
      <c r="IO20" s="614">
        <v>8852</v>
      </c>
      <c r="IP20" s="203">
        <v>59188</v>
      </c>
      <c r="IQ20" s="198">
        <v>6.2297594620652141</v>
      </c>
      <c r="IR20" s="989">
        <v>13.216674629718108</v>
      </c>
      <c r="IS20" s="990">
        <f t="shared" si="4"/>
        <v>5.7733068929897646</v>
      </c>
      <c r="IT20" s="991">
        <v>5.7733068929897646</v>
      </c>
      <c r="IU20" s="840">
        <v>62710</v>
      </c>
      <c r="IV20" s="710">
        <v>8364</v>
      </c>
      <c r="IW20" s="713">
        <f t="shared" si="0"/>
        <v>54346</v>
      </c>
      <c r="IX20" s="712">
        <v>6.5</v>
      </c>
      <c r="IY20" s="1024">
        <v>13.7</v>
      </c>
      <c r="IZ20" s="1026">
        <f t="shared" si="9"/>
        <v>5.9936717167205416</v>
      </c>
      <c r="JA20" s="197">
        <v>60478</v>
      </c>
      <c r="JB20" s="614">
        <v>8308</v>
      </c>
      <c r="JC20" s="203">
        <f t="shared" si="8"/>
        <v>52170</v>
      </c>
      <c r="JD20" s="198">
        <v>6.5</v>
      </c>
      <c r="JE20" s="989">
        <v>13.9</v>
      </c>
      <c r="JF20" s="1043">
        <f t="shared" si="6"/>
        <v>5.8780250647010899</v>
      </c>
      <c r="JG20" s="624">
        <v>63215</v>
      </c>
      <c r="JH20" s="1064">
        <v>8476</v>
      </c>
      <c r="JI20" s="624">
        <f t="shared" si="2"/>
        <v>54739</v>
      </c>
      <c r="JJ20" s="623">
        <v>6.5</v>
      </c>
      <c r="JK20" s="971">
        <v>13.9</v>
      </c>
      <c r="JL20" s="970">
        <f t="shared" si="7"/>
        <v>6.0300516650693456</v>
      </c>
      <c r="JM20" s="776">
        <v>64978</v>
      </c>
      <c r="JN20" s="776">
        <v>8713</v>
      </c>
      <c r="JO20" s="601">
        <f t="shared" si="3"/>
        <v>56265</v>
      </c>
      <c r="JP20" s="616">
        <v>6.6</v>
      </c>
      <c r="JQ20" s="616">
        <v>14.1</v>
      </c>
      <c r="JR20" s="616">
        <f t="shared" si="5"/>
        <v>6.0957971339515264</v>
      </c>
    </row>
    <row r="21" spans="1:278">
      <c r="A21" s="215" t="s">
        <v>23</v>
      </c>
      <c r="B21" s="194"/>
      <c r="C21" s="837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8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7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8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8"/>
      <c r="DM21" s="378"/>
      <c r="DN21" s="378"/>
      <c r="DO21" s="379"/>
      <c r="DP21" s="379"/>
      <c r="DQ21" s="379"/>
      <c r="DR21" s="194"/>
      <c r="DS21" s="194"/>
      <c r="DT21" s="194"/>
      <c r="DU21" s="195"/>
      <c r="DV21" s="195"/>
      <c r="DW21" s="195"/>
      <c r="DX21" s="378"/>
      <c r="DY21" s="378"/>
      <c r="DZ21" s="378"/>
      <c r="EA21" s="379"/>
      <c r="EB21" s="379"/>
      <c r="EC21" s="379"/>
      <c r="ED21" s="206"/>
      <c r="EE21" s="206"/>
      <c r="EF21" s="206"/>
      <c r="EG21" s="200"/>
      <c r="EH21" s="200"/>
      <c r="EI21" s="454"/>
      <c r="EJ21" s="457"/>
      <c r="EK21" s="462"/>
      <c r="EL21" s="449">
        <v>0</v>
      </c>
      <c r="EM21" s="379"/>
      <c r="EN21" s="379"/>
      <c r="EO21" s="451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7"/>
      <c r="FQ21" s="195"/>
      <c r="FR21" s="195"/>
      <c r="FS21" s="195"/>
      <c r="FT21" s="203"/>
      <c r="FU21" s="203"/>
      <c r="FV21" s="203"/>
      <c r="FW21" s="198"/>
      <c r="FX21" s="198"/>
      <c r="FY21" s="198"/>
      <c r="FZ21" s="840"/>
      <c r="GA21" s="710"/>
      <c r="GB21" s="713"/>
      <c r="GC21" s="712"/>
      <c r="GD21" s="712"/>
      <c r="GE21" s="712"/>
      <c r="GF21" s="203"/>
      <c r="GG21" s="203"/>
      <c r="GH21" s="203"/>
      <c r="GI21" s="198"/>
      <c r="GJ21" s="198"/>
      <c r="GK21" s="198"/>
      <c r="GL21" s="841"/>
      <c r="GM21" s="621"/>
      <c r="GN21" s="624"/>
      <c r="GO21" s="623"/>
      <c r="GP21" s="623"/>
      <c r="GQ21" s="623"/>
      <c r="GR21" s="617"/>
      <c r="GS21" s="617"/>
      <c r="GT21" s="71"/>
      <c r="GU21" s="618"/>
      <c r="GV21" s="618"/>
      <c r="GW21" s="618"/>
      <c r="GX21" s="840"/>
      <c r="GY21" s="710"/>
      <c r="GZ21" s="710"/>
      <c r="HA21" s="712"/>
      <c r="HB21" s="712"/>
      <c r="HC21" s="712"/>
      <c r="HD21" s="197"/>
      <c r="HE21" s="614"/>
      <c r="HF21" s="614"/>
      <c r="HG21" s="198"/>
      <c r="HH21" s="198"/>
      <c r="HI21" s="198"/>
      <c r="HJ21" s="841"/>
      <c r="HK21" s="621"/>
      <c r="HL21" s="624"/>
      <c r="HM21" s="623"/>
      <c r="HN21" s="623"/>
      <c r="HO21" s="623"/>
      <c r="HP21" s="617"/>
      <c r="HQ21" s="617"/>
      <c r="HR21" s="71"/>
      <c r="HS21" s="618"/>
      <c r="HT21" s="845"/>
      <c r="HU21" s="618"/>
      <c r="HV21" s="206"/>
      <c r="HW21" s="206"/>
      <c r="HX21" s="206"/>
      <c r="HY21" s="200"/>
      <c r="HZ21" s="200"/>
      <c r="IA21" s="200"/>
      <c r="IB21" s="617"/>
      <c r="IC21" s="617"/>
      <c r="ID21" s="71"/>
      <c r="IE21" s="618"/>
      <c r="IF21" s="845"/>
      <c r="IG21" s="618"/>
      <c r="IH21" s="841"/>
      <c r="II21" s="621"/>
      <c r="IJ21" s="624"/>
      <c r="IK21" s="623"/>
      <c r="IL21" s="971"/>
      <c r="IM21" s="971"/>
      <c r="IN21" s="197"/>
      <c r="IO21" s="614"/>
      <c r="IP21" s="203"/>
      <c r="IQ21" s="198"/>
      <c r="IR21" s="989"/>
      <c r="IS21" s="990"/>
      <c r="IT21" s="991"/>
      <c r="IU21" s="840"/>
      <c r="IV21" s="710"/>
      <c r="IW21" s="713"/>
      <c r="IX21" s="712"/>
      <c r="IY21" s="1024"/>
      <c r="IZ21" s="1026"/>
      <c r="JA21" s="197"/>
      <c r="JB21" s="614"/>
      <c r="JC21" s="203"/>
      <c r="JD21" s="198"/>
      <c r="JE21" s="989"/>
      <c r="JF21" s="1043"/>
      <c r="JG21" s="624"/>
      <c r="JH21" s="841"/>
      <c r="JI21" s="624"/>
      <c r="JJ21" s="623"/>
      <c r="JK21" s="971"/>
      <c r="JL21" s="970"/>
      <c r="JM21" s="617"/>
      <c r="JN21" s="617"/>
      <c r="JO21" s="601"/>
      <c r="JP21" s="618"/>
      <c r="JQ21" s="845"/>
      <c r="JR21" s="616"/>
    </row>
    <row r="22" spans="1:278">
      <c r="A22" s="207" t="s">
        <v>24</v>
      </c>
      <c r="B22" s="194">
        <v>120232</v>
      </c>
      <c r="C22" s="837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8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7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8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7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8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7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8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7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8">
        <v>211140</v>
      </c>
      <c r="DI22" s="200">
        <v>11.000053450211128</v>
      </c>
      <c r="DJ22" s="200">
        <v>4.6421772280106159</v>
      </c>
      <c r="DK22" s="200">
        <v>11.364969797837674</v>
      </c>
      <c r="DL22" s="378">
        <v>235431</v>
      </c>
      <c r="DM22" s="378">
        <v>5305</v>
      </c>
      <c r="DN22" s="839">
        <v>230126</v>
      </c>
      <c r="DO22" s="379">
        <v>11.89654100810162</v>
      </c>
      <c r="DP22" s="379">
        <v>5.0125668499725986</v>
      </c>
      <c r="DQ22" s="379">
        <v>12.285488692060927</v>
      </c>
      <c r="DR22" s="194">
        <v>250989</v>
      </c>
      <c r="DS22" s="194">
        <v>5819</v>
      </c>
      <c r="DT22" s="837">
        <v>245170</v>
      </c>
      <c r="DU22" s="195">
        <v>11.745939634455954</v>
      </c>
      <c r="DV22" s="195">
        <v>5.2178513463831928</v>
      </c>
      <c r="DW22" s="195">
        <v>12.105402968655415</v>
      </c>
      <c r="DX22" s="378">
        <v>266616</v>
      </c>
      <c r="DY22" s="378">
        <v>6282</v>
      </c>
      <c r="DZ22" s="839">
        <v>260334</v>
      </c>
      <c r="EA22" s="379">
        <v>11.519611761396753</v>
      </c>
      <c r="EB22" s="379">
        <v>5.4014548331069108</v>
      </c>
      <c r="EC22" s="379">
        <v>11.843317406311032</v>
      </c>
      <c r="ED22" s="206">
        <v>242919</v>
      </c>
      <c r="EE22" s="206">
        <v>5799</v>
      </c>
      <c r="EF22" s="838">
        <v>237120</v>
      </c>
      <c r="EG22" s="200">
        <v>11.51741582489587</v>
      </c>
      <c r="EH22" s="200">
        <v>5.2963740980911496</v>
      </c>
      <c r="EI22" s="454">
        <v>11.858045512850966</v>
      </c>
      <c r="EJ22" s="456">
        <v>254184</v>
      </c>
      <c r="EK22" s="461">
        <v>6219</v>
      </c>
      <c r="EL22" s="449">
        <v>247965</v>
      </c>
      <c r="EM22" s="379">
        <v>12.202104923585628</v>
      </c>
      <c r="EN22" s="379">
        <v>5.6222031370067347</v>
      </c>
      <c r="EO22" s="451">
        <v>12.571096288417596</v>
      </c>
      <c r="EP22" s="194">
        <v>258815</v>
      </c>
      <c r="EQ22" s="194">
        <v>6783</v>
      </c>
      <c r="ER22" s="837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8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7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0">
        <v>200766</v>
      </c>
      <c r="GA22" s="710">
        <v>6195</v>
      </c>
      <c r="GB22" s="713">
        <v>194571</v>
      </c>
      <c r="GC22" s="712">
        <v>12.37557604</v>
      </c>
      <c r="GD22" s="712">
        <v>6.1632592150000001</v>
      </c>
      <c r="GE22" s="712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1">
        <v>200245</v>
      </c>
      <c r="GM22" s="621">
        <v>6007</v>
      </c>
      <c r="GN22" s="624">
        <v>194238</v>
      </c>
      <c r="GO22" s="623">
        <v>12.8</v>
      </c>
      <c r="GP22" s="623">
        <v>6.3</v>
      </c>
      <c r="GQ22" s="623">
        <v>13.2</v>
      </c>
      <c r="GR22" s="615">
        <v>203948</v>
      </c>
      <c r="GS22" s="615">
        <v>6182</v>
      </c>
      <c r="GT22" s="71">
        <v>197766</v>
      </c>
      <c r="GU22" s="616">
        <v>12.7</v>
      </c>
      <c r="GV22" s="616">
        <v>6.5</v>
      </c>
      <c r="GW22" s="616">
        <v>13.1</v>
      </c>
      <c r="GX22" s="840">
        <v>179142</v>
      </c>
      <c r="GY22" s="710">
        <v>5510</v>
      </c>
      <c r="GZ22" s="710">
        <v>173632</v>
      </c>
      <c r="HA22" s="712">
        <v>12.865145138819067</v>
      </c>
      <c r="HB22" s="712">
        <v>6.4004274695660248</v>
      </c>
      <c r="HC22" s="712">
        <v>13.291160557635957</v>
      </c>
      <c r="HD22" s="846">
        <v>178735</v>
      </c>
      <c r="HE22" s="614">
        <v>5451</v>
      </c>
      <c r="HF22" s="614">
        <v>173284</v>
      </c>
      <c r="HG22" s="198">
        <v>13.498460102377893</v>
      </c>
      <c r="HH22" s="198">
        <v>6.6518603487620052</v>
      </c>
      <c r="HI22" s="198">
        <v>13.950137139370151</v>
      </c>
      <c r="HJ22" s="841">
        <v>177559</v>
      </c>
      <c r="HK22" s="621">
        <v>5393</v>
      </c>
      <c r="HL22" s="624">
        <v>172166</v>
      </c>
      <c r="HM22" s="623">
        <v>13.3</v>
      </c>
      <c r="HN22" s="623">
        <v>6.6</v>
      </c>
      <c r="HO22" s="623">
        <v>13.7</v>
      </c>
      <c r="HP22" s="776">
        <v>175341</v>
      </c>
      <c r="HQ22" s="776">
        <v>5435</v>
      </c>
      <c r="HR22" s="71">
        <v>169906</v>
      </c>
      <c r="HS22" s="616">
        <v>13.2</v>
      </c>
      <c r="HT22" s="616">
        <v>6.7</v>
      </c>
      <c r="HU22" s="616">
        <v>13.669114523665479</v>
      </c>
      <c r="HV22" s="206">
        <v>156598</v>
      </c>
      <c r="HW22" s="206">
        <v>4820</v>
      </c>
      <c r="HX22" s="838">
        <v>151778</v>
      </c>
      <c r="HY22" s="200">
        <v>13.597743058419812</v>
      </c>
      <c r="HZ22" s="200">
        <v>6.6002985197255812</v>
      </c>
      <c r="IA22" s="200">
        <v>14.071498766942947</v>
      </c>
      <c r="IB22" s="776">
        <v>156442</v>
      </c>
      <c r="IC22" s="776">
        <v>4785</v>
      </c>
      <c r="ID22" s="71">
        <v>151657</v>
      </c>
      <c r="IE22" s="616">
        <v>14.004133870074021</v>
      </c>
      <c r="IF22" s="616">
        <v>6.7757968818589891</v>
      </c>
      <c r="IG22" s="616">
        <v>14.491912997112264</v>
      </c>
      <c r="IH22" s="841">
        <v>149491</v>
      </c>
      <c r="II22" s="621">
        <v>4627</v>
      </c>
      <c r="IJ22" s="624">
        <v>144864</v>
      </c>
      <c r="IK22" s="623">
        <v>13.819417867040876</v>
      </c>
      <c r="IL22" s="971">
        <v>6.9238481452107674</v>
      </c>
      <c r="IM22" s="971">
        <v>14.273454334779426</v>
      </c>
      <c r="IN22" s="197">
        <v>149667</v>
      </c>
      <c r="IO22" s="614">
        <v>4754</v>
      </c>
      <c r="IP22" s="203">
        <v>144913</v>
      </c>
      <c r="IQ22" s="198">
        <v>13.703548051277403</v>
      </c>
      <c r="IR22" s="989">
        <v>7.0980649784997611</v>
      </c>
      <c r="IS22" s="990">
        <f t="shared" si="4"/>
        <v>14.135081803470733</v>
      </c>
      <c r="IT22" s="991">
        <v>14.135081803470733</v>
      </c>
      <c r="IU22" s="840">
        <v>136609</v>
      </c>
      <c r="IV22" s="710">
        <v>4423</v>
      </c>
      <c r="IW22" s="713">
        <f t="shared" si="0"/>
        <v>132186</v>
      </c>
      <c r="IX22" s="712">
        <v>14.1</v>
      </c>
      <c r="IY22" s="1024">
        <v>7.2</v>
      </c>
      <c r="IZ22" s="1026">
        <f t="shared" si="9"/>
        <v>14.578432442984241</v>
      </c>
      <c r="JA22" s="197">
        <v>136050</v>
      </c>
      <c r="JB22" s="614">
        <v>4377</v>
      </c>
      <c r="JC22" s="203">
        <f>(JA22-JB22)</f>
        <v>131673</v>
      </c>
      <c r="JD22" s="198">
        <v>14.4</v>
      </c>
      <c r="JE22" s="989">
        <v>7.3</v>
      </c>
      <c r="JF22" s="1043">
        <f t="shared" si="6"/>
        <v>14.835675567268289</v>
      </c>
      <c r="JG22" s="841">
        <v>136492</v>
      </c>
      <c r="JH22" s="621">
        <v>4447</v>
      </c>
      <c r="JI22" s="624">
        <f t="shared" si="2"/>
        <v>132045</v>
      </c>
      <c r="JJ22" s="623">
        <v>14.1</v>
      </c>
      <c r="JK22" s="971">
        <v>7.3</v>
      </c>
      <c r="JL22" s="970">
        <f t="shared" si="7"/>
        <v>14.546085462176542</v>
      </c>
      <c r="JM22" s="776">
        <v>137770</v>
      </c>
      <c r="JN22" s="776">
        <v>4519</v>
      </c>
      <c r="JO22" s="601">
        <f t="shared" si="3"/>
        <v>133251</v>
      </c>
      <c r="JP22" s="616">
        <v>14</v>
      </c>
      <c r="JQ22" s="616">
        <v>7.3</v>
      </c>
      <c r="JR22" s="616">
        <f t="shared" si="5"/>
        <v>14.436524729337508</v>
      </c>
    </row>
    <row r="23" spans="1:278">
      <c r="A23" s="207" t="s">
        <v>25</v>
      </c>
      <c r="B23" s="194">
        <v>386232</v>
      </c>
      <c r="C23" s="837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8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7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8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7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8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7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8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7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8">
        <v>416868</v>
      </c>
      <c r="DI23" s="200">
        <v>22.264354563248144</v>
      </c>
      <c r="DJ23" s="200">
        <v>19.227991859778111</v>
      </c>
      <c r="DK23" s="200">
        <v>22.438629486051887</v>
      </c>
      <c r="DL23" s="378">
        <v>446401</v>
      </c>
      <c r="DM23" s="378">
        <v>20535</v>
      </c>
      <c r="DN23" s="839">
        <v>425866</v>
      </c>
      <c r="DO23" s="379">
        <v>22.557045599592115</v>
      </c>
      <c r="DP23" s="379">
        <v>19.403027382504678</v>
      </c>
      <c r="DQ23" s="379">
        <v>22.735249069349912</v>
      </c>
      <c r="DR23" s="194">
        <v>472460</v>
      </c>
      <c r="DS23" s="194">
        <v>21653</v>
      </c>
      <c r="DT23" s="837">
        <v>450807</v>
      </c>
      <c r="DU23" s="195">
        <v>22.110477509751664</v>
      </c>
      <c r="DV23" s="195">
        <v>19.416074102635378</v>
      </c>
      <c r="DW23" s="195">
        <v>22.258842419915332</v>
      </c>
      <c r="DX23" s="378">
        <v>505142</v>
      </c>
      <c r="DY23" s="378">
        <v>22550</v>
      </c>
      <c r="DZ23" s="839">
        <v>482592</v>
      </c>
      <c r="EA23" s="379">
        <v>21.825545820113867</v>
      </c>
      <c r="EB23" s="379">
        <v>19.389176454403191</v>
      </c>
      <c r="EC23" s="379">
        <v>21.954451718739978</v>
      </c>
      <c r="ED23" s="206">
        <v>466815</v>
      </c>
      <c r="EE23" s="206">
        <v>21452</v>
      </c>
      <c r="EF23" s="838">
        <v>445363</v>
      </c>
      <c r="EG23" s="200">
        <v>22.132902194965258</v>
      </c>
      <c r="EH23" s="200">
        <v>19.592656863640514</v>
      </c>
      <c r="EI23" s="454">
        <v>22.271991918605959</v>
      </c>
      <c r="EJ23" s="456">
        <v>467485</v>
      </c>
      <c r="EK23" s="461">
        <v>21854</v>
      </c>
      <c r="EL23" s="449">
        <v>445631</v>
      </c>
      <c r="EM23" s="379">
        <v>22.441621109914188</v>
      </c>
      <c r="EN23" s="379">
        <v>19.756814175292682</v>
      </c>
      <c r="EO23" s="451">
        <v>22.5921811953454</v>
      </c>
      <c r="EP23" s="194">
        <v>476074</v>
      </c>
      <c r="EQ23" s="194">
        <v>22989</v>
      </c>
      <c r="ER23" s="837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8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7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0">
        <v>355602</v>
      </c>
      <c r="GA23" s="710">
        <v>20116</v>
      </c>
      <c r="GB23" s="713">
        <v>335486</v>
      </c>
      <c r="GC23" s="712">
        <v>21.919944569999998</v>
      </c>
      <c r="GD23" s="712">
        <v>20.012933390000001</v>
      </c>
      <c r="GE23" s="712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1">
        <v>340799</v>
      </c>
      <c r="GM23" s="621">
        <v>18929</v>
      </c>
      <c r="GN23" s="624">
        <v>321870</v>
      </c>
      <c r="GO23" s="623">
        <v>21.8</v>
      </c>
      <c r="GP23" s="623">
        <v>19.899999999999999</v>
      </c>
      <c r="GQ23" s="623">
        <v>21.9</v>
      </c>
      <c r="GR23" s="615">
        <v>344871</v>
      </c>
      <c r="GS23" s="615">
        <v>19017</v>
      </c>
      <c r="GT23" s="71">
        <v>325854</v>
      </c>
      <c r="GU23" s="616">
        <v>21.6</v>
      </c>
      <c r="GV23" s="616">
        <v>19.899999999999999</v>
      </c>
      <c r="GW23" s="616">
        <v>21.7</v>
      </c>
      <c r="GX23" s="840">
        <v>304346</v>
      </c>
      <c r="GY23" s="710">
        <v>17301</v>
      </c>
      <c r="GZ23" s="710">
        <v>287045</v>
      </c>
      <c r="HA23" s="712">
        <v>21.856714016919696</v>
      </c>
      <c r="HB23" s="712">
        <v>20.096877613604683</v>
      </c>
      <c r="HC23" s="712">
        <v>21.972684656437831</v>
      </c>
      <c r="HD23" s="846">
        <v>291360</v>
      </c>
      <c r="HE23" s="614">
        <v>16532</v>
      </c>
      <c r="HF23" s="614">
        <v>274828</v>
      </c>
      <c r="HG23" s="198">
        <v>22.004147679127325</v>
      </c>
      <c r="HH23" s="198">
        <v>20.174014912077318</v>
      </c>
      <c r="HI23" s="198">
        <v>22.124883369144406</v>
      </c>
      <c r="HJ23" s="841">
        <v>289313</v>
      </c>
      <c r="HK23" s="621">
        <v>16332</v>
      </c>
      <c r="HL23" s="624">
        <v>272981</v>
      </c>
      <c r="HM23" s="623">
        <v>21.7</v>
      </c>
      <c r="HN23" s="623">
        <v>19.899999999999999</v>
      </c>
      <c r="HO23" s="623">
        <v>21.8</v>
      </c>
      <c r="HP23" s="776">
        <v>285483</v>
      </c>
      <c r="HQ23" s="776">
        <v>16167</v>
      </c>
      <c r="HR23" s="71">
        <v>269316</v>
      </c>
      <c r="HS23" s="616">
        <v>21.6</v>
      </c>
      <c r="HT23" s="616">
        <v>19.899999999999999</v>
      </c>
      <c r="HU23" s="616">
        <v>21.666752481110095</v>
      </c>
      <c r="HV23" s="206">
        <v>252614</v>
      </c>
      <c r="HW23" s="206">
        <v>14577</v>
      </c>
      <c r="HX23" s="838">
        <v>238037</v>
      </c>
      <c r="HY23" s="200">
        <v>21.935020019155175</v>
      </c>
      <c r="HZ23" s="200">
        <v>19.961110274282117</v>
      </c>
      <c r="IA23" s="200">
        <v>22.068661808607295</v>
      </c>
      <c r="IB23" s="776">
        <v>247889</v>
      </c>
      <c r="IC23" s="776">
        <v>14042</v>
      </c>
      <c r="ID23" s="71">
        <v>233847</v>
      </c>
      <c r="IE23" s="616">
        <v>22.190145491100722</v>
      </c>
      <c r="IF23" s="616">
        <v>19.884167150483581</v>
      </c>
      <c r="IG23" s="616">
        <v>22.345756401852277</v>
      </c>
      <c r="IH23" s="841">
        <v>234599</v>
      </c>
      <c r="II23" s="621">
        <v>13021</v>
      </c>
      <c r="IJ23" s="624">
        <v>221578</v>
      </c>
      <c r="IK23" s="623">
        <v>21.687068868292556</v>
      </c>
      <c r="IL23" s="971">
        <v>19.484639442141649</v>
      </c>
      <c r="IM23" s="971">
        <v>21.832087092664537</v>
      </c>
      <c r="IN23" s="197">
        <v>235084</v>
      </c>
      <c r="IO23" s="614">
        <v>13009</v>
      </c>
      <c r="IP23" s="203">
        <v>222075</v>
      </c>
      <c r="IQ23" s="198">
        <v>21.524349990889753</v>
      </c>
      <c r="IR23" s="989">
        <v>19.423375537505972</v>
      </c>
      <c r="IS23" s="990">
        <f t="shared" si="4"/>
        <v>21.661605870458573</v>
      </c>
      <c r="IT23" s="991">
        <v>21.661605870458573</v>
      </c>
      <c r="IU23" s="840">
        <v>212657</v>
      </c>
      <c r="IV23" s="710">
        <v>11928</v>
      </c>
      <c r="IW23" s="713">
        <f t="shared" si="0"/>
        <v>200729</v>
      </c>
      <c r="IX23" s="712">
        <v>22</v>
      </c>
      <c r="IY23" s="1024">
        <v>19.5</v>
      </c>
      <c r="IZ23" s="1026">
        <f t="shared" si="9"/>
        <v>22.137852464313799</v>
      </c>
      <c r="JA23" s="197">
        <v>210845</v>
      </c>
      <c r="JB23" s="614">
        <v>11907</v>
      </c>
      <c r="JC23" s="203">
        <f>(JA23-JB23)</f>
        <v>198938</v>
      </c>
      <c r="JD23" s="198">
        <v>22.3</v>
      </c>
      <c r="JE23" s="989">
        <v>19.899999999999999</v>
      </c>
      <c r="JF23" s="1043">
        <f t="shared" si="6"/>
        <v>22.414463299242964</v>
      </c>
      <c r="JG23" s="841">
        <v>212854</v>
      </c>
      <c r="JH23" s="621">
        <v>12014</v>
      </c>
      <c r="JI23" s="624">
        <f t="shared" si="2"/>
        <v>200840</v>
      </c>
      <c r="JJ23" s="623">
        <v>22</v>
      </c>
      <c r="JK23" s="971">
        <v>19.7</v>
      </c>
      <c r="JL23" s="970">
        <f t="shared" si="7"/>
        <v>22.124546966742678</v>
      </c>
      <c r="JM23" s="776">
        <v>214298</v>
      </c>
      <c r="JN23" s="776">
        <v>12067</v>
      </c>
      <c r="JO23" s="601">
        <f t="shared" si="3"/>
        <v>202231</v>
      </c>
      <c r="JP23" s="616">
        <v>21.8</v>
      </c>
      <c r="JQ23" s="616">
        <v>19.5</v>
      </c>
      <c r="JR23" s="616">
        <f t="shared" si="5"/>
        <v>21.909875592218096</v>
      </c>
    </row>
    <row r="24" spans="1:278">
      <c r="A24" s="207" t="s">
        <v>26</v>
      </c>
      <c r="B24" s="194">
        <v>158977</v>
      </c>
      <c r="C24" s="837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8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7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8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7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8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7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8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7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8">
        <v>212605</v>
      </c>
      <c r="DI24" s="200">
        <v>11.232180081397036</v>
      </c>
      <c r="DJ24" s="200">
        <v>7.5447102624940214</v>
      </c>
      <c r="DK24" s="200">
        <v>11.443825915834417</v>
      </c>
      <c r="DL24" s="378">
        <v>218502</v>
      </c>
      <c r="DM24" s="378">
        <v>7961</v>
      </c>
      <c r="DN24" s="839">
        <v>210541</v>
      </c>
      <c r="DO24" s="379">
        <v>11.041103352371694</v>
      </c>
      <c r="DP24" s="379">
        <v>7.5221573407411606</v>
      </c>
      <c r="DQ24" s="379">
        <v>11.239925409189745</v>
      </c>
      <c r="DR24" s="194">
        <v>226270</v>
      </c>
      <c r="DS24" s="194">
        <v>8497</v>
      </c>
      <c r="DT24" s="837">
        <v>217773</v>
      </c>
      <c r="DU24" s="195">
        <v>10.589124467958152</v>
      </c>
      <c r="DV24" s="195">
        <v>7.6191927977690295</v>
      </c>
      <c r="DW24" s="195">
        <v>10.752661095129893</v>
      </c>
      <c r="DX24" s="378">
        <v>244955</v>
      </c>
      <c r="DY24" s="378">
        <v>8866</v>
      </c>
      <c r="DZ24" s="839">
        <v>236089</v>
      </c>
      <c r="EA24" s="379">
        <v>10.58371027625102</v>
      </c>
      <c r="EB24" s="379">
        <v>7.6232566937799868</v>
      </c>
      <c r="EC24" s="379">
        <v>10.740344953554146</v>
      </c>
      <c r="ED24" s="206">
        <v>233602</v>
      </c>
      <c r="EE24" s="206">
        <v>8530</v>
      </c>
      <c r="EF24" s="838">
        <v>225072</v>
      </c>
      <c r="EG24" s="200">
        <v>11.075672843735259</v>
      </c>
      <c r="EH24" s="200">
        <v>7.7906658142296097</v>
      </c>
      <c r="EI24" s="454">
        <v>11.25554158092271</v>
      </c>
      <c r="EJ24" s="456">
        <v>228994</v>
      </c>
      <c r="EK24" s="461">
        <v>8756</v>
      </c>
      <c r="EL24" s="449">
        <v>220238</v>
      </c>
      <c r="EM24" s="379">
        <v>10.992858775027411</v>
      </c>
      <c r="EN24" s="379">
        <v>7.9157437960493597</v>
      </c>
      <c r="EO24" s="451">
        <v>11.16541892754427</v>
      </c>
      <c r="EP24" s="194">
        <v>228802</v>
      </c>
      <c r="EQ24" s="194">
        <v>9066</v>
      </c>
      <c r="ER24" s="837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8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7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0">
        <v>176569</v>
      </c>
      <c r="GA24" s="710">
        <v>7812</v>
      </c>
      <c r="GB24" s="713">
        <v>168757</v>
      </c>
      <c r="GC24" s="712">
        <v>10.8840296</v>
      </c>
      <c r="GD24" s="712">
        <v>7.7719743320000001</v>
      </c>
      <c r="GE24" s="712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1">
        <v>164558</v>
      </c>
      <c r="GM24" s="621">
        <v>7435</v>
      </c>
      <c r="GN24" s="624">
        <v>157123</v>
      </c>
      <c r="GO24" s="623">
        <v>10.5</v>
      </c>
      <c r="GP24" s="623">
        <v>7.8</v>
      </c>
      <c r="GQ24" s="623">
        <v>10.7</v>
      </c>
      <c r="GR24" s="615">
        <v>170150</v>
      </c>
      <c r="GS24" s="615">
        <v>7517</v>
      </c>
      <c r="GT24" s="71">
        <v>162633</v>
      </c>
      <c r="GU24" s="616">
        <v>10.6</v>
      </c>
      <c r="GV24" s="616">
        <v>7.9</v>
      </c>
      <c r="GW24" s="616">
        <v>10.8</v>
      </c>
      <c r="GX24" s="840">
        <v>151150</v>
      </c>
      <c r="GY24" s="710">
        <v>6749</v>
      </c>
      <c r="GZ24" s="710">
        <v>144401</v>
      </c>
      <c r="HA24" s="712">
        <v>10.854889907070939</v>
      </c>
      <c r="HB24" s="712">
        <v>7.8396524486571879</v>
      </c>
      <c r="HC24" s="712">
        <v>11.053589636030166</v>
      </c>
      <c r="HD24" s="846">
        <v>144265</v>
      </c>
      <c r="HE24" s="614">
        <v>6359</v>
      </c>
      <c r="HF24" s="614">
        <v>137906</v>
      </c>
      <c r="HG24" s="198">
        <v>10.895209929054447</v>
      </c>
      <c r="HH24" s="198">
        <v>7.7598935897592343</v>
      </c>
      <c r="HI24" s="198">
        <v>11.102049885401883</v>
      </c>
      <c r="HJ24" s="841">
        <v>140870</v>
      </c>
      <c r="HK24" s="621">
        <v>6256</v>
      </c>
      <c r="HL24" s="624">
        <v>134614</v>
      </c>
      <c r="HM24" s="623">
        <v>10.6</v>
      </c>
      <c r="HN24" s="623">
        <v>7.6</v>
      </c>
      <c r="HO24" s="623">
        <v>10.7</v>
      </c>
      <c r="HP24" s="776">
        <v>141448</v>
      </c>
      <c r="HQ24" s="776">
        <v>6209</v>
      </c>
      <c r="HR24" s="71">
        <v>135239</v>
      </c>
      <c r="HS24" s="616">
        <v>10.7</v>
      </c>
      <c r="HT24" s="616">
        <v>7.6</v>
      </c>
      <c r="HU24" s="616">
        <v>10.880118295210266</v>
      </c>
      <c r="HV24" s="206">
        <v>126934</v>
      </c>
      <c r="HW24" s="206">
        <v>5747</v>
      </c>
      <c r="HX24" s="838">
        <v>121187</v>
      </c>
      <c r="HY24" s="200">
        <v>11.021953775766359</v>
      </c>
      <c r="HZ24" s="200">
        <v>7.8696920317142967</v>
      </c>
      <c r="IA24" s="200">
        <v>11.235374830802321</v>
      </c>
      <c r="IB24" s="776">
        <v>124298</v>
      </c>
      <c r="IC24" s="776">
        <v>5637</v>
      </c>
      <c r="ID24" s="71">
        <v>118661</v>
      </c>
      <c r="IE24" s="616">
        <v>11.126716813786967</v>
      </c>
      <c r="IF24" s="616">
        <v>7.9822710601962648</v>
      </c>
      <c r="IG24" s="616">
        <v>11.338908775396705</v>
      </c>
      <c r="IH24" s="841">
        <v>117266</v>
      </c>
      <c r="II24" s="621">
        <v>5208</v>
      </c>
      <c r="IJ24" s="624">
        <v>112058</v>
      </c>
      <c r="IK24" s="623">
        <v>10.84043758886097</v>
      </c>
      <c r="IL24" s="971">
        <v>7.7932572163945713</v>
      </c>
      <c r="IM24" s="971">
        <v>11.041078155005474</v>
      </c>
      <c r="IN24" s="197">
        <v>120214</v>
      </c>
      <c r="IO24" s="614">
        <v>5324</v>
      </c>
      <c r="IP24" s="203">
        <v>114890</v>
      </c>
      <c r="IQ24" s="198">
        <v>11.006823985489532</v>
      </c>
      <c r="IR24" s="989">
        <v>7.9491161012900147</v>
      </c>
      <c r="IS24" s="990">
        <f t="shared" si="4"/>
        <v>11.206582904230487</v>
      </c>
      <c r="IT24" s="991">
        <v>11.206582904230487</v>
      </c>
      <c r="IU24" s="840">
        <v>110914</v>
      </c>
      <c r="IV24" s="710">
        <v>4997</v>
      </c>
      <c r="IW24" s="713">
        <f t="shared" si="0"/>
        <v>105917</v>
      </c>
      <c r="IX24" s="712">
        <v>11.5</v>
      </c>
      <c r="IY24" s="1024">
        <v>8.1999999999999993</v>
      </c>
      <c r="IZ24" s="1026">
        <f t="shared" si="9"/>
        <v>11.681296272400722</v>
      </c>
      <c r="JA24" s="197">
        <v>109873</v>
      </c>
      <c r="JB24" s="614">
        <v>4884</v>
      </c>
      <c r="JC24" s="203">
        <f>(JA24-JB24)</f>
        <v>104989</v>
      </c>
      <c r="JD24" s="198">
        <v>11.6</v>
      </c>
      <c r="JE24" s="989">
        <v>8.1999999999999993</v>
      </c>
      <c r="JF24" s="1043">
        <f t="shared" si="6"/>
        <v>11.829173347094169</v>
      </c>
      <c r="JG24" s="841">
        <v>109113</v>
      </c>
      <c r="JH24" s="621">
        <v>4887</v>
      </c>
      <c r="JI24" s="624">
        <f t="shared" si="2"/>
        <v>104226</v>
      </c>
      <c r="JJ24" s="623">
        <v>11.3</v>
      </c>
      <c r="JK24" s="971">
        <v>8</v>
      </c>
      <c r="JL24" s="970">
        <f t="shared" si="7"/>
        <v>11.481542681516244</v>
      </c>
      <c r="JM24" s="776">
        <v>112277</v>
      </c>
      <c r="JN24" s="776">
        <v>5059</v>
      </c>
      <c r="JO24" s="601">
        <f t="shared" si="3"/>
        <v>107218</v>
      </c>
      <c r="JP24" s="616">
        <v>11.4</v>
      </c>
      <c r="JQ24" s="616">
        <v>8.1999999999999993</v>
      </c>
      <c r="JR24" s="616">
        <f t="shared" si="5"/>
        <v>11.616087747409841</v>
      </c>
    </row>
    <row r="25" spans="1:278">
      <c r="A25" s="207" t="s">
        <v>27</v>
      </c>
      <c r="B25" s="194">
        <v>516563</v>
      </c>
      <c r="C25" s="837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8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7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8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7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8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7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8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7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8">
        <v>509374</v>
      </c>
      <c r="DI25" s="200">
        <v>27.802967250292067</v>
      </c>
      <c r="DJ25" s="200">
        <v>34.51153979611933</v>
      </c>
      <c r="DK25" s="200">
        <v>27.41792235390626</v>
      </c>
      <c r="DL25" s="378">
        <v>545697</v>
      </c>
      <c r="DM25" s="378">
        <v>36353</v>
      </c>
      <c r="DN25" s="839">
        <v>509344</v>
      </c>
      <c r="DO25" s="379">
        <v>27.574562137093373</v>
      </c>
      <c r="DP25" s="379">
        <v>34.349074966456904</v>
      </c>
      <c r="DQ25" s="379">
        <v>27.191799068202116</v>
      </c>
      <c r="DR25" s="194">
        <v>603912</v>
      </c>
      <c r="DS25" s="194">
        <v>38464</v>
      </c>
      <c r="DT25" s="837">
        <v>565448</v>
      </c>
      <c r="DU25" s="195">
        <v>28.262250124601334</v>
      </c>
      <c r="DV25" s="195">
        <v>34.490365043355062</v>
      </c>
      <c r="DW25" s="195">
        <v>27.919304555289258</v>
      </c>
      <c r="DX25" s="378">
        <v>660052</v>
      </c>
      <c r="DY25" s="378">
        <v>40242</v>
      </c>
      <c r="DZ25" s="839">
        <v>619810</v>
      </c>
      <c r="EA25" s="379">
        <v>28.518703987508065</v>
      </c>
      <c r="EB25" s="379">
        <v>34.601296624305689</v>
      </c>
      <c r="EC25" s="379">
        <v>28.196880014157355</v>
      </c>
      <c r="ED25" s="206">
        <v>587577</v>
      </c>
      <c r="EE25" s="206">
        <v>37596</v>
      </c>
      <c r="EF25" s="838">
        <v>549981</v>
      </c>
      <c r="EG25" s="200">
        <v>27.858539834861993</v>
      </c>
      <c r="EH25" s="200">
        <v>34.33738240935245</v>
      </c>
      <c r="EI25" s="454">
        <v>27.50379440453478</v>
      </c>
      <c r="EJ25" s="456">
        <v>573917</v>
      </c>
      <c r="EK25" s="461">
        <v>37763</v>
      </c>
      <c r="EL25" s="449">
        <v>536154</v>
      </c>
      <c r="EM25" s="379">
        <v>27.550890108856159</v>
      </c>
      <c r="EN25" s="379">
        <v>34.139131220901326</v>
      </c>
      <c r="EO25" s="451">
        <v>27.181431086726953</v>
      </c>
      <c r="EP25" s="194">
        <v>605664</v>
      </c>
      <c r="EQ25" s="194">
        <v>39921</v>
      </c>
      <c r="ER25" s="837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8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7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0">
        <v>438870</v>
      </c>
      <c r="GA25" s="710">
        <v>34301</v>
      </c>
      <c r="GB25" s="713">
        <v>404569</v>
      </c>
      <c r="GC25" s="712">
        <v>27.052733320000002</v>
      </c>
      <c r="GD25" s="712">
        <v>34.125254939999998</v>
      </c>
      <c r="GE25" s="712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1">
        <v>424924</v>
      </c>
      <c r="GM25" s="621">
        <v>32419</v>
      </c>
      <c r="GN25" s="624">
        <v>392505</v>
      </c>
      <c r="GO25" s="623">
        <v>27.2</v>
      </c>
      <c r="GP25" s="623">
        <v>34</v>
      </c>
      <c r="GQ25" s="623">
        <v>26.7</v>
      </c>
      <c r="GR25" s="615">
        <v>433726</v>
      </c>
      <c r="GS25" s="615">
        <v>32642</v>
      </c>
      <c r="GT25" s="71">
        <v>401084</v>
      </c>
      <c r="GU25" s="616">
        <v>27.1</v>
      </c>
      <c r="GV25" s="616">
        <v>34.1</v>
      </c>
      <c r="GW25" s="616">
        <v>26.7</v>
      </c>
      <c r="GX25" s="840">
        <v>368462</v>
      </c>
      <c r="GY25" s="710">
        <v>29107</v>
      </c>
      <c r="GZ25" s="710">
        <v>339355</v>
      </c>
      <c r="HA25" s="712">
        <v>26.461226893411659</v>
      </c>
      <c r="HB25" s="712">
        <v>33.810751788867208</v>
      </c>
      <c r="HC25" s="712">
        <v>25.97690397528422</v>
      </c>
      <c r="HD25" s="846">
        <v>347701</v>
      </c>
      <c r="HE25" s="614">
        <v>27554</v>
      </c>
      <c r="HF25" s="614">
        <v>320147</v>
      </c>
      <c r="HG25" s="198">
        <v>26.259143850151872</v>
      </c>
      <c r="HH25" s="198">
        <v>33.62417172074634</v>
      </c>
      <c r="HI25" s="198">
        <v>25.773265591502593</v>
      </c>
      <c r="HJ25" s="841">
        <v>355501</v>
      </c>
      <c r="HK25" s="621">
        <v>27857</v>
      </c>
      <c r="HL25" s="624">
        <v>327644</v>
      </c>
      <c r="HM25" s="623">
        <v>26.6</v>
      </c>
      <c r="HN25" s="623">
        <v>33.9</v>
      </c>
      <c r="HO25" s="623">
        <v>26.1</v>
      </c>
      <c r="HP25" s="776">
        <v>350759</v>
      </c>
      <c r="HQ25" s="776">
        <v>27406</v>
      </c>
      <c r="HR25" s="71">
        <v>323353</v>
      </c>
      <c r="HS25" s="616">
        <v>26.5</v>
      </c>
      <c r="HT25" s="616">
        <v>33.700000000000003</v>
      </c>
      <c r="HU25" s="616">
        <v>26.014085368208324</v>
      </c>
      <c r="HV25" s="206">
        <v>296582</v>
      </c>
      <c r="HW25" s="206">
        <v>24367</v>
      </c>
      <c r="HX25" s="838">
        <v>272215</v>
      </c>
      <c r="HY25" s="200">
        <v>25.75285656108165</v>
      </c>
      <c r="HZ25" s="200">
        <v>33.367110794637597</v>
      </c>
      <c r="IA25" s="200">
        <v>25.237340305204796</v>
      </c>
      <c r="IB25" s="776">
        <v>285397</v>
      </c>
      <c r="IC25" s="776">
        <v>23508</v>
      </c>
      <c r="ID25" s="71">
        <v>261889</v>
      </c>
      <c r="IE25" s="616">
        <v>25.547728833161909</v>
      </c>
      <c r="IF25" s="616">
        <v>33.288491765672127</v>
      </c>
      <c r="IG25" s="616">
        <v>25.025370427350751</v>
      </c>
      <c r="IH25" s="841">
        <v>281679</v>
      </c>
      <c r="II25" s="621">
        <v>22648</v>
      </c>
      <c r="IJ25" s="624">
        <v>259031</v>
      </c>
      <c r="IK25" s="623">
        <v>26.039292033434837</v>
      </c>
      <c r="IL25" s="971">
        <v>33.890493363460877</v>
      </c>
      <c r="IM25" s="971">
        <v>25.522332324057391</v>
      </c>
      <c r="IN25" s="197">
        <v>283899</v>
      </c>
      <c r="IO25" s="614">
        <v>22758</v>
      </c>
      <c r="IP25" s="203">
        <v>261141</v>
      </c>
      <c r="IQ25" s="198">
        <v>25.993863631993712</v>
      </c>
      <c r="IR25" s="989">
        <v>33.97933588150979</v>
      </c>
      <c r="IS25" s="990">
        <f t="shared" si="4"/>
        <v>25.472175700179772</v>
      </c>
      <c r="IT25" s="991">
        <v>25.472175700179772</v>
      </c>
      <c r="IU25" s="840">
        <v>244485</v>
      </c>
      <c r="IV25" s="710">
        <v>20712</v>
      </c>
      <c r="IW25" s="713">
        <f t="shared" si="0"/>
        <v>223773</v>
      </c>
      <c r="IX25" s="712">
        <v>25.3</v>
      </c>
      <c r="IY25" s="1024">
        <v>33.9</v>
      </c>
      <c r="IZ25" s="1026">
        <f t="shared" si="9"/>
        <v>24.679312204499059</v>
      </c>
      <c r="JA25" s="197">
        <v>238219</v>
      </c>
      <c r="JB25" s="614">
        <v>20159</v>
      </c>
      <c r="JC25" s="203">
        <f>(JA25-JB25)</f>
        <v>218060</v>
      </c>
      <c r="JD25" s="198">
        <v>25.1</v>
      </c>
      <c r="JE25" s="989">
        <v>33.700000000000003</v>
      </c>
      <c r="JF25" s="1043">
        <f t="shared" si="6"/>
        <v>24.568950462118455</v>
      </c>
      <c r="JG25" s="841">
        <v>248495</v>
      </c>
      <c r="JH25" s="621">
        <v>20866</v>
      </c>
      <c r="JI25" s="624">
        <f t="shared" si="2"/>
        <v>227629</v>
      </c>
      <c r="JJ25" s="623">
        <v>25.6</v>
      </c>
      <c r="JK25" s="971">
        <v>34.1</v>
      </c>
      <c r="JL25" s="970">
        <f t="shared" si="7"/>
        <v>25.075624882954934</v>
      </c>
      <c r="JM25" s="776">
        <v>252201</v>
      </c>
      <c r="JN25" s="776">
        <v>21053</v>
      </c>
      <c r="JO25" s="601">
        <f t="shared" si="3"/>
        <v>231148</v>
      </c>
      <c r="JP25" s="616">
        <v>25.6</v>
      </c>
      <c r="JQ25" s="616">
        <v>34.1</v>
      </c>
      <c r="JR25" s="616">
        <f t="shared" si="5"/>
        <v>25.042767544985821</v>
      </c>
    </row>
    <row r="26" spans="1:278">
      <c r="A26" s="207" t="s">
        <v>28</v>
      </c>
      <c r="B26" s="194">
        <v>564569</v>
      </c>
      <c r="C26" s="837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8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7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8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7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8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7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8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7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8">
        <v>507827</v>
      </c>
      <c r="DI26" s="200">
        <v>27.700444654851626</v>
      </c>
      <c r="DJ26" s="200">
        <v>34.073580853597925</v>
      </c>
      <c r="DK26" s="200">
        <v>27.334652446369766</v>
      </c>
      <c r="DL26" s="378">
        <v>532956</v>
      </c>
      <c r="DM26" s="378">
        <v>35680</v>
      </c>
      <c r="DN26" s="839">
        <v>497276</v>
      </c>
      <c r="DO26" s="379">
        <v>26.930747902841201</v>
      </c>
      <c r="DP26" s="379">
        <v>33.713173460324661</v>
      </c>
      <c r="DQ26" s="379">
        <v>26.547537761197297</v>
      </c>
      <c r="DR26" s="194">
        <v>583184</v>
      </c>
      <c r="DS26" s="194">
        <v>37088</v>
      </c>
      <c r="DT26" s="837">
        <v>546096</v>
      </c>
      <c r="DU26" s="195">
        <v>27.292208263232897</v>
      </c>
      <c r="DV26" s="195">
        <v>33.256516709857337</v>
      </c>
      <c r="DW26" s="195">
        <v>26.963788961010103</v>
      </c>
      <c r="DX26" s="378">
        <v>637688</v>
      </c>
      <c r="DY26" s="378">
        <v>38362</v>
      </c>
      <c r="DZ26" s="839">
        <v>599326</v>
      </c>
      <c r="EA26" s="379">
        <v>27.552428154730297</v>
      </c>
      <c r="EB26" s="379">
        <v>32.984815394404222</v>
      </c>
      <c r="EC26" s="379">
        <v>27.265005907237494</v>
      </c>
      <c r="ED26" s="206">
        <v>578232</v>
      </c>
      <c r="EE26" s="206">
        <v>36113</v>
      </c>
      <c r="EF26" s="838">
        <v>542119</v>
      </c>
      <c r="EG26" s="200">
        <v>27.415469301541616</v>
      </c>
      <c r="EH26" s="200">
        <v>32.982920814686274</v>
      </c>
      <c r="EI26" s="454">
        <v>27.110626583085583</v>
      </c>
      <c r="EJ26" s="456">
        <v>558536</v>
      </c>
      <c r="EK26" s="461">
        <v>36023</v>
      </c>
      <c r="EL26" s="449">
        <v>522513</v>
      </c>
      <c r="EM26" s="379">
        <v>26.812525082616617</v>
      </c>
      <c r="EN26" s="379">
        <v>32.566107670749901</v>
      </c>
      <c r="EO26" s="451">
        <v>26.489872501965777</v>
      </c>
      <c r="EP26" s="194">
        <v>588528</v>
      </c>
      <c r="EQ26" s="194">
        <v>37595</v>
      </c>
      <c r="ER26" s="837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8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7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0">
        <v>450469</v>
      </c>
      <c r="GA26" s="710">
        <v>32091</v>
      </c>
      <c r="GB26" s="713">
        <v>418378</v>
      </c>
      <c r="GC26" s="712">
        <v>27.76771647</v>
      </c>
      <c r="GD26" s="712">
        <v>31.926578119999999</v>
      </c>
      <c r="GE26" s="712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1">
        <v>432813</v>
      </c>
      <c r="GM26" s="621">
        <v>30457</v>
      </c>
      <c r="GN26" s="624">
        <v>402356</v>
      </c>
      <c r="GO26" s="623">
        <v>27.7</v>
      </c>
      <c r="GP26" s="623">
        <v>32</v>
      </c>
      <c r="GQ26" s="623">
        <v>27.4</v>
      </c>
      <c r="GR26" s="615">
        <v>447760</v>
      </c>
      <c r="GS26" s="615">
        <v>30352</v>
      </c>
      <c r="GT26" s="71">
        <v>417408</v>
      </c>
      <c r="GU26" s="616">
        <v>28</v>
      </c>
      <c r="GV26" s="616">
        <v>31.7</v>
      </c>
      <c r="GW26" s="616">
        <v>27.4</v>
      </c>
      <c r="GX26" s="840">
        <v>389360</v>
      </c>
      <c r="GY26" s="710">
        <v>27421</v>
      </c>
      <c r="GZ26" s="710">
        <v>361939</v>
      </c>
      <c r="HA26" s="712">
        <v>27.962024043778637</v>
      </c>
      <c r="HB26" s="712">
        <v>31.852290679304897</v>
      </c>
      <c r="HC26" s="712">
        <v>27.705661174611823</v>
      </c>
      <c r="HD26" s="846">
        <v>362053</v>
      </c>
      <c r="HE26" s="614">
        <v>26051</v>
      </c>
      <c r="HF26" s="614">
        <v>336002</v>
      </c>
      <c r="HG26" s="198">
        <v>27.34303843928846</v>
      </c>
      <c r="HH26" s="198">
        <v>31.790059428655105</v>
      </c>
      <c r="HI26" s="198">
        <v>27.049664014580969</v>
      </c>
      <c r="HJ26" s="841">
        <v>371912</v>
      </c>
      <c r="HK26" s="621">
        <v>26373</v>
      </c>
      <c r="HL26" s="624">
        <v>345539</v>
      </c>
      <c r="HM26" s="623">
        <v>27.9</v>
      </c>
      <c r="HN26" s="623">
        <v>32.1</v>
      </c>
      <c r="HO26" s="623">
        <v>27.6</v>
      </c>
      <c r="HP26" s="776">
        <v>371186</v>
      </c>
      <c r="HQ26" s="776">
        <v>26008</v>
      </c>
      <c r="HR26" s="71">
        <v>345178</v>
      </c>
      <c r="HS26" s="616">
        <v>28</v>
      </c>
      <c r="HT26" s="616">
        <v>32</v>
      </c>
      <c r="HU26" s="616">
        <v>27.769929331805837</v>
      </c>
      <c r="HV26" s="206">
        <v>318919</v>
      </c>
      <c r="HW26" s="206">
        <v>23516</v>
      </c>
      <c r="HX26" s="838">
        <v>295403</v>
      </c>
      <c r="HY26" s="200">
        <v>27.692426585577003</v>
      </c>
      <c r="HZ26" s="200">
        <v>32.201788379640405</v>
      </c>
      <c r="IA26" s="200">
        <v>27.387124288442639</v>
      </c>
      <c r="IB26" s="776">
        <v>303087</v>
      </c>
      <c r="IC26" s="776">
        <v>22647</v>
      </c>
      <c r="ID26" s="71">
        <v>280440</v>
      </c>
      <c r="IE26" s="616">
        <v>27.131274991876381</v>
      </c>
      <c r="IF26" s="616">
        <v>32.069273141789033</v>
      </c>
      <c r="IG26" s="616">
        <v>26.798051398287999</v>
      </c>
      <c r="IH26" s="841">
        <v>298711</v>
      </c>
      <c r="II26" s="621">
        <v>21323</v>
      </c>
      <c r="IJ26" s="624">
        <v>277388</v>
      </c>
      <c r="IK26" s="623">
        <v>27.613783642370759</v>
      </c>
      <c r="IL26" s="971">
        <v>31.907761832792136</v>
      </c>
      <c r="IM26" s="971">
        <v>27.331048093493177</v>
      </c>
      <c r="IN26" s="197">
        <v>303313</v>
      </c>
      <c r="IO26" s="614">
        <v>21131</v>
      </c>
      <c r="IP26" s="203">
        <v>282182</v>
      </c>
      <c r="IQ26" s="198">
        <v>27.771414340349594</v>
      </c>
      <c r="IR26" s="989">
        <v>31.550107501194457</v>
      </c>
      <c r="IS26" s="990">
        <f t="shared" si="4"/>
        <v>27.524553721660432</v>
      </c>
      <c r="IT26" s="991">
        <v>27.524553721660432</v>
      </c>
      <c r="IU26" s="840">
        <v>263235</v>
      </c>
      <c r="IV26" s="710">
        <v>19117</v>
      </c>
      <c r="IW26" s="713">
        <f t="shared" si="0"/>
        <v>244118</v>
      </c>
      <c r="IX26" s="712">
        <v>27.2</v>
      </c>
      <c r="IY26" s="1024">
        <v>31.2</v>
      </c>
      <c r="IZ26" s="1026">
        <f t="shared" si="9"/>
        <v>26.92310661580218</v>
      </c>
      <c r="JA26" s="197">
        <v>252406</v>
      </c>
      <c r="JB26" s="614">
        <v>18523</v>
      </c>
      <c r="JC26" s="203">
        <f>(JA26-JB26)</f>
        <v>233883</v>
      </c>
      <c r="JD26" s="198">
        <v>26.6</v>
      </c>
      <c r="JE26" s="989">
        <v>30.9</v>
      </c>
      <c r="JF26" s="1043">
        <f t="shared" si="6"/>
        <v>26.351737324276119</v>
      </c>
      <c r="JG26" s="841">
        <v>261934</v>
      </c>
      <c r="JH26" s="621">
        <v>18904</v>
      </c>
      <c r="JI26" s="624">
        <f t="shared" si="2"/>
        <v>243030</v>
      </c>
      <c r="JJ26" s="623">
        <v>27</v>
      </c>
      <c r="JK26" s="971">
        <v>30.9</v>
      </c>
      <c r="JL26" s="970">
        <f t="shared" si="7"/>
        <v>26.772200006609602</v>
      </c>
      <c r="JM26" s="776">
        <v>268193</v>
      </c>
      <c r="JN26" s="776">
        <v>19028</v>
      </c>
      <c r="JO26" s="601">
        <f t="shared" si="3"/>
        <v>249165</v>
      </c>
      <c r="JP26" s="616">
        <v>27.2</v>
      </c>
      <c r="JQ26" s="616">
        <v>30.8</v>
      </c>
      <c r="JR26" s="616">
        <f t="shared" si="5"/>
        <v>26.994744386048737</v>
      </c>
    </row>
    <row r="27" spans="1:278">
      <c r="A27" s="215" t="s">
        <v>29</v>
      </c>
      <c r="B27" s="194"/>
      <c r="C27" s="837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8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7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8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8"/>
      <c r="DM27" s="378"/>
      <c r="DN27" s="378"/>
      <c r="DO27" s="379"/>
      <c r="DP27" s="379"/>
      <c r="DQ27" s="379"/>
      <c r="DR27" s="194"/>
      <c r="DS27" s="194"/>
      <c r="DT27" s="194"/>
      <c r="DU27" s="195"/>
      <c r="DV27" s="195"/>
      <c r="DW27" s="195"/>
      <c r="DX27" s="378"/>
      <c r="DY27" s="378"/>
      <c r="DZ27" s="378"/>
      <c r="EA27" s="379"/>
      <c r="EB27" s="379"/>
      <c r="EC27" s="379"/>
      <c r="ED27" s="206"/>
      <c r="EE27" s="206"/>
      <c r="EF27" s="206"/>
      <c r="EG27" s="200"/>
      <c r="EH27" s="200"/>
      <c r="EI27" s="454"/>
      <c r="EJ27" s="457"/>
      <c r="EK27" s="462"/>
      <c r="EL27" s="449">
        <v>0</v>
      </c>
      <c r="EM27" s="379"/>
      <c r="EN27" s="379"/>
      <c r="EO27" s="451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7"/>
      <c r="FQ27" s="195"/>
      <c r="FR27" s="195"/>
      <c r="FS27" s="195"/>
      <c r="FT27" s="203"/>
      <c r="FU27" s="203"/>
      <c r="FV27" s="203"/>
      <c r="FW27" s="198"/>
      <c r="FX27" s="198"/>
      <c r="FY27" s="198"/>
      <c r="FZ27" s="840"/>
      <c r="GA27" s="710"/>
      <c r="GB27" s="713"/>
      <c r="GC27" s="712"/>
      <c r="GD27" s="712"/>
      <c r="GE27" s="712"/>
      <c r="GF27" s="203"/>
      <c r="GG27" s="203"/>
      <c r="GH27" s="203"/>
      <c r="GI27" s="198"/>
      <c r="GJ27" s="198"/>
      <c r="GK27" s="198"/>
      <c r="GL27" s="841"/>
      <c r="GM27" s="621"/>
      <c r="GN27" s="624"/>
      <c r="GO27" s="623"/>
      <c r="GP27" s="623"/>
      <c r="GQ27" s="623"/>
      <c r="GR27" s="617"/>
      <c r="GS27" s="617"/>
      <c r="GT27" s="71"/>
      <c r="GU27" s="618"/>
      <c r="GV27" s="618"/>
      <c r="GW27" s="618"/>
      <c r="GX27" s="840"/>
      <c r="GY27" s="710"/>
      <c r="GZ27" s="710"/>
      <c r="HA27" s="712"/>
      <c r="HB27" s="712"/>
      <c r="HC27" s="712"/>
      <c r="HD27" s="197"/>
      <c r="HE27" s="614"/>
      <c r="HF27" s="614"/>
      <c r="HG27" s="198"/>
      <c r="HH27" s="198"/>
      <c r="HI27" s="198"/>
      <c r="HJ27" s="841"/>
      <c r="HK27" s="621"/>
      <c r="HL27" s="624"/>
      <c r="HM27" s="623"/>
      <c r="HN27" s="623"/>
      <c r="HO27" s="623"/>
      <c r="HP27" s="617"/>
      <c r="HQ27" s="617"/>
      <c r="HR27" s="71"/>
      <c r="HS27" s="618"/>
      <c r="HT27" s="845"/>
      <c r="HU27" s="618"/>
      <c r="HV27" s="206"/>
      <c r="HW27" s="206"/>
      <c r="HX27" s="206"/>
      <c r="HY27" s="200"/>
      <c r="HZ27" s="200"/>
      <c r="IA27" s="200"/>
      <c r="IB27" s="617"/>
      <c r="IC27" s="617"/>
      <c r="ID27" s="71"/>
      <c r="IE27" s="618"/>
      <c r="IF27" s="845"/>
      <c r="IG27" s="618"/>
      <c r="IH27" s="841"/>
      <c r="II27" s="621"/>
      <c r="IJ27" s="624"/>
      <c r="IK27" s="623"/>
      <c r="IL27" s="971"/>
      <c r="IM27" s="971"/>
      <c r="IN27" s="197"/>
      <c r="IO27" s="614"/>
      <c r="IP27" s="203"/>
      <c r="IQ27" s="198"/>
      <c r="IR27" s="989"/>
      <c r="IS27" s="990"/>
      <c r="IT27" s="991"/>
      <c r="IU27" s="840"/>
      <c r="IV27" s="710"/>
      <c r="IW27" s="713"/>
      <c r="IX27" s="712"/>
      <c r="IY27" s="1024"/>
      <c r="IZ27" s="1026"/>
      <c r="JA27" s="197"/>
      <c r="JB27" s="614"/>
      <c r="JC27" s="203"/>
      <c r="JD27" s="198"/>
      <c r="JE27" s="989"/>
      <c r="JF27" s="1043"/>
      <c r="JG27" s="841"/>
      <c r="JH27" s="621"/>
      <c r="JI27" s="624"/>
      <c r="JJ27" s="623"/>
      <c r="JK27" s="971"/>
      <c r="JL27" s="970"/>
      <c r="JM27" s="617"/>
      <c r="JN27" s="617"/>
      <c r="JO27" s="601"/>
      <c r="JP27" s="618"/>
      <c r="JQ27" s="845"/>
      <c r="JR27" s="616"/>
    </row>
    <row r="28" spans="1:278">
      <c r="A28" s="207" t="s">
        <v>11</v>
      </c>
      <c r="B28" s="194">
        <v>258951</v>
      </c>
      <c r="C28" s="837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8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7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8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7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8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7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8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7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8">
        <v>291408</v>
      </c>
      <c r="DI28" s="200">
        <v>15.479384762617432</v>
      </c>
      <c r="DJ28" s="200">
        <v>11.887724958032843</v>
      </c>
      <c r="DK28" s="200">
        <v>15.685531490235299</v>
      </c>
      <c r="DL28" s="378">
        <v>305169</v>
      </c>
      <c r="DM28" s="378">
        <v>12520</v>
      </c>
      <c r="DN28" s="839">
        <v>292649</v>
      </c>
      <c r="DO28" s="379">
        <v>15.420465116749124</v>
      </c>
      <c r="DP28" s="379">
        <v>11.829846741122891</v>
      </c>
      <c r="DQ28" s="379">
        <v>15.623336694866891</v>
      </c>
      <c r="DR28" s="194">
        <v>328994</v>
      </c>
      <c r="DS28" s="194">
        <v>13167</v>
      </c>
      <c r="DT28" s="837">
        <v>315827</v>
      </c>
      <c r="DU28" s="195">
        <v>15.396466235963338</v>
      </c>
      <c r="DV28" s="195">
        <v>11.806744917997507</v>
      </c>
      <c r="DW28" s="195">
        <v>15.594131024927737</v>
      </c>
      <c r="DX28" s="378">
        <v>364107</v>
      </c>
      <c r="DY28" s="378">
        <v>13721</v>
      </c>
      <c r="DZ28" s="839">
        <v>350386</v>
      </c>
      <c r="EA28" s="379">
        <v>15.731881355983464</v>
      </c>
      <c r="EB28" s="379">
        <v>11.797733486956371</v>
      </c>
      <c r="EC28" s="379">
        <v>15.940033237025117</v>
      </c>
      <c r="ED28" s="206">
        <v>329666</v>
      </c>
      <c r="EE28" s="206">
        <v>12856</v>
      </c>
      <c r="EF28" s="838">
        <v>316810</v>
      </c>
      <c r="EG28" s="200">
        <v>15.630314653568153</v>
      </c>
      <c r="EH28" s="200">
        <v>11.741711571833044</v>
      </c>
      <c r="EI28" s="454">
        <v>15.843232957685199</v>
      </c>
      <c r="EJ28" s="456">
        <v>326973</v>
      </c>
      <c r="EK28" s="461">
        <v>12997</v>
      </c>
      <c r="EL28" s="449">
        <v>313976</v>
      </c>
      <c r="EM28" s="379">
        <v>15.696341442339264</v>
      </c>
      <c r="EN28" s="379">
        <v>11.749762690412693</v>
      </c>
      <c r="EO28" s="451">
        <v>15.917659864304252</v>
      </c>
      <c r="EP28" s="194">
        <v>343806</v>
      </c>
      <c r="EQ28" s="194">
        <v>13755</v>
      </c>
      <c r="ER28" s="837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8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7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0">
        <v>276291</v>
      </c>
      <c r="GA28" s="710">
        <v>12395</v>
      </c>
      <c r="GB28" s="713">
        <v>263896</v>
      </c>
      <c r="GC28" s="712">
        <v>17.031072389999999</v>
      </c>
      <c r="GD28" s="712">
        <v>12.33149281</v>
      </c>
      <c r="GE28" s="712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1">
        <v>278514</v>
      </c>
      <c r="GM28" s="621">
        <v>12244</v>
      </c>
      <c r="GN28" s="624">
        <v>266270</v>
      </c>
      <c r="GO28" s="623">
        <v>17.8</v>
      </c>
      <c r="GP28" s="623">
        <v>12.9</v>
      </c>
      <c r="GQ28" s="623">
        <v>18.100000000000001</v>
      </c>
      <c r="GR28" s="615">
        <v>297921</v>
      </c>
      <c r="GS28" s="615">
        <v>12675</v>
      </c>
      <c r="GT28" s="71">
        <v>285246</v>
      </c>
      <c r="GU28" s="616">
        <v>18.600000000000001</v>
      </c>
      <c r="GV28" s="616">
        <v>13.2</v>
      </c>
      <c r="GW28" s="616">
        <v>19</v>
      </c>
      <c r="GX28" s="840">
        <v>254264</v>
      </c>
      <c r="GY28" s="710">
        <v>11235</v>
      </c>
      <c r="GZ28" s="710">
        <v>243029</v>
      </c>
      <c r="HA28" s="712">
        <v>18.260057739540095</v>
      </c>
      <c r="HB28" s="712">
        <v>13.050599386674101</v>
      </c>
      <c r="HC28" s="712">
        <v>18.603353409289237</v>
      </c>
      <c r="HD28" s="197">
        <v>244729</v>
      </c>
      <c r="HE28" s="614">
        <v>10926</v>
      </c>
      <c r="HF28" s="614">
        <v>233803</v>
      </c>
      <c r="HG28" s="198">
        <v>18.48247205301054</v>
      </c>
      <c r="HH28" s="198">
        <v>13.333007919753012</v>
      </c>
      <c r="HI28" s="198">
        <v>18.822187354840374</v>
      </c>
      <c r="HJ28" s="841">
        <v>249708</v>
      </c>
      <c r="HK28" s="621">
        <v>11107</v>
      </c>
      <c r="HL28" s="624">
        <v>238601</v>
      </c>
      <c r="HM28" s="623">
        <v>18.7</v>
      </c>
      <c r="HN28" s="623">
        <v>13.5</v>
      </c>
      <c r="HO28" s="623">
        <v>19</v>
      </c>
      <c r="HP28" s="776">
        <v>253980</v>
      </c>
      <c r="HQ28" s="776">
        <v>11076</v>
      </c>
      <c r="HR28" s="71">
        <v>242904</v>
      </c>
      <c r="HS28" s="616">
        <v>19.2</v>
      </c>
      <c r="HT28" s="616">
        <v>13.6</v>
      </c>
      <c r="HU28" s="616">
        <v>19.541879593754423</v>
      </c>
      <c r="HV28" s="206">
        <v>217675</v>
      </c>
      <c r="HW28" s="206">
        <v>9871</v>
      </c>
      <c r="HX28" s="838">
        <v>207804</v>
      </c>
      <c r="HY28" s="200">
        <v>18.901191076779604</v>
      </c>
      <c r="HZ28" s="200">
        <v>13.516918400043821</v>
      </c>
      <c r="IA28" s="200">
        <v>19.265728430772654</v>
      </c>
      <c r="IB28" s="776">
        <v>212996</v>
      </c>
      <c r="IC28" s="776">
        <v>9636</v>
      </c>
      <c r="ID28" s="71">
        <v>203360</v>
      </c>
      <c r="IE28" s="616">
        <v>19.066647689177373</v>
      </c>
      <c r="IF28" s="616">
        <v>13.645053031053965</v>
      </c>
      <c r="IG28" s="616">
        <v>19.432505107530478</v>
      </c>
      <c r="IH28" s="841">
        <v>208919</v>
      </c>
      <c r="II28" s="621">
        <v>9425</v>
      </c>
      <c r="IJ28" s="624">
        <v>199494</v>
      </c>
      <c r="IK28" s="623">
        <v>19.313128960033133</v>
      </c>
      <c r="IL28" s="971">
        <v>14.103580887964446</v>
      </c>
      <c r="IM28" s="971">
        <v>19.656149899647161</v>
      </c>
      <c r="IN28" s="197">
        <v>216597</v>
      </c>
      <c r="IO28" s="614">
        <v>9595</v>
      </c>
      <c r="IP28" s="203">
        <v>207002</v>
      </c>
      <c r="IQ28" s="198">
        <v>19.831675634993228</v>
      </c>
      <c r="IR28" s="989">
        <v>14.32602723363593</v>
      </c>
      <c r="IS28" s="990">
        <f t="shared" si="4"/>
        <v>20.191357597193136</v>
      </c>
      <c r="IT28" s="991">
        <v>20.191357597193136</v>
      </c>
      <c r="IU28" s="840">
        <v>190762</v>
      </c>
      <c r="IV28" s="710">
        <v>8875</v>
      </c>
      <c r="IW28" s="713">
        <f t="shared" si="0"/>
        <v>181887</v>
      </c>
      <c r="IX28" s="712">
        <v>19.7</v>
      </c>
      <c r="IY28" s="1024">
        <v>14.5</v>
      </c>
      <c r="IZ28" s="1026">
        <f t="shared" si="9"/>
        <v>20.059819812666053</v>
      </c>
      <c r="JA28" s="197">
        <v>187988</v>
      </c>
      <c r="JB28" s="614">
        <v>8779</v>
      </c>
      <c r="JC28" s="203">
        <f t="shared" ref="JC28:JC34" si="10">(JA28-JB28)</f>
        <v>179209</v>
      </c>
      <c r="JD28" s="198">
        <v>19.8</v>
      </c>
      <c r="JE28" s="989">
        <v>14.7</v>
      </c>
      <c r="JF28" s="1043">
        <f t="shared" si="6"/>
        <v>20.191585083764956</v>
      </c>
      <c r="JG28" s="841">
        <v>190321</v>
      </c>
      <c r="JH28" s="621">
        <v>8968</v>
      </c>
      <c r="JI28" s="624">
        <f t="shared" si="2"/>
        <v>181353</v>
      </c>
      <c r="JJ28" s="623">
        <v>19.600000000000001</v>
      </c>
      <c r="JK28" s="971">
        <v>14.7</v>
      </c>
      <c r="JL28" s="970">
        <f t="shared" si="7"/>
        <v>19.977857827423247</v>
      </c>
      <c r="JM28" s="776">
        <v>197934</v>
      </c>
      <c r="JN28" s="776">
        <v>9134</v>
      </c>
      <c r="JO28" s="601">
        <f t="shared" si="3"/>
        <v>188800</v>
      </c>
      <c r="JP28" s="616">
        <v>20.100000000000001</v>
      </c>
      <c r="JQ28" s="616">
        <v>14.8</v>
      </c>
      <c r="JR28" s="616">
        <f t="shared" si="5"/>
        <v>20.454749824758697</v>
      </c>
    </row>
    <row r="29" spans="1:278">
      <c r="A29" s="207" t="s">
        <v>30</v>
      </c>
      <c r="B29" s="194">
        <v>331939</v>
      </c>
      <c r="C29" s="837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8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7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8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7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8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7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8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7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8">
        <v>426592</v>
      </c>
      <c r="DI29" s="200">
        <v>22.553647467859879</v>
      </c>
      <c r="DJ29" s="200">
        <v>15.438287177274901</v>
      </c>
      <c r="DK29" s="200">
        <v>22.96204033342412</v>
      </c>
      <c r="DL29" s="378">
        <v>447613</v>
      </c>
      <c r="DM29" s="378">
        <v>16543</v>
      </c>
      <c r="DN29" s="839">
        <v>431070</v>
      </c>
      <c r="DO29" s="379">
        <v>22.618289053945276</v>
      </c>
      <c r="DP29" s="379">
        <v>15.63108263884952</v>
      </c>
      <c r="DQ29" s="379">
        <v>23.013069407571084</v>
      </c>
      <c r="DR29" s="194">
        <v>488961</v>
      </c>
      <c r="DS29" s="194">
        <v>17485</v>
      </c>
      <c r="DT29" s="837">
        <v>471476</v>
      </c>
      <c r="DU29" s="195">
        <v>22.882701590919194</v>
      </c>
      <c r="DV29" s="195">
        <v>15.678661418028891</v>
      </c>
      <c r="DW29" s="195">
        <v>23.279385610187951</v>
      </c>
      <c r="DX29" s="378">
        <v>535300</v>
      </c>
      <c r="DY29" s="378">
        <v>18375</v>
      </c>
      <c r="DZ29" s="839">
        <v>516925</v>
      </c>
      <c r="EA29" s="379">
        <v>23.12857508880068</v>
      </c>
      <c r="EB29" s="379">
        <v>15.799384361403931</v>
      </c>
      <c r="EC29" s="379">
        <v>23.516355336826269</v>
      </c>
      <c r="ED29" s="206">
        <v>477746</v>
      </c>
      <c r="EE29" s="206">
        <v>17080</v>
      </c>
      <c r="EF29" s="838">
        <v>460666</v>
      </c>
      <c r="EG29" s="200">
        <v>22.65116907562069</v>
      </c>
      <c r="EH29" s="200">
        <v>15.599598136816148</v>
      </c>
      <c r="EI29" s="454">
        <v>23.037273929752882</v>
      </c>
      <c r="EJ29" s="456">
        <v>463362</v>
      </c>
      <c r="EK29" s="461">
        <v>17233</v>
      </c>
      <c r="EL29" s="449">
        <v>446129</v>
      </c>
      <c r="EM29" s="379">
        <v>22.24369646241496</v>
      </c>
      <c r="EN29" s="379">
        <v>15.579261402160647</v>
      </c>
      <c r="EO29" s="451">
        <v>22.617428330834812</v>
      </c>
      <c r="EP29" s="194">
        <v>477792</v>
      </c>
      <c r="EQ29" s="194">
        <v>18077</v>
      </c>
      <c r="ER29" s="837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8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7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0">
        <v>352120</v>
      </c>
      <c r="GA29" s="710">
        <v>15591</v>
      </c>
      <c r="GB29" s="713">
        <v>336529</v>
      </c>
      <c r="GC29" s="712">
        <v>21.705307850000001</v>
      </c>
      <c r="GD29" s="712">
        <v>15.51111774</v>
      </c>
      <c r="GE29" s="712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1">
        <v>343898</v>
      </c>
      <c r="GM29" s="621">
        <v>15110</v>
      </c>
      <c r="GN29" s="624">
        <v>328788</v>
      </c>
      <c r="GO29" s="623">
        <v>22</v>
      </c>
      <c r="GP29" s="623">
        <v>15.9</v>
      </c>
      <c r="GQ29" s="623">
        <v>22.4</v>
      </c>
      <c r="GR29" s="615">
        <v>356789</v>
      </c>
      <c r="GS29" s="615">
        <v>15309</v>
      </c>
      <c r="GT29" s="71">
        <v>341480</v>
      </c>
      <c r="GU29" s="616">
        <v>22.3</v>
      </c>
      <c r="GV29" s="616">
        <v>16</v>
      </c>
      <c r="GW29" s="616">
        <v>22.7</v>
      </c>
      <c r="GX29" s="840">
        <v>308511</v>
      </c>
      <c r="GY29" s="710">
        <v>13692</v>
      </c>
      <c r="GZ29" s="710">
        <v>294819</v>
      </c>
      <c r="HA29" s="712">
        <v>22.155824942906797</v>
      </c>
      <c r="HB29" s="712">
        <v>15.904655701143017</v>
      </c>
      <c r="HC29" s="712">
        <v>22.567767833358339</v>
      </c>
      <c r="HD29" s="197">
        <v>296911</v>
      </c>
      <c r="HE29" s="614">
        <v>13084</v>
      </c>
      <c r="HF29" s="614">
        <v>283827</v>
      </c>
      <c r="HG29" s="198">
        <v>22.423371401556057</v>
      </c>
      <c r="HH29" s="198">
        <v>15.966417318510745</v>
      </c>
      <c r="HI29" s="198">
        <v>22.849343123750671</v>
      </c>
      <c r="HJ29" s="841">
        <v>302596</v>
      </c>
      <c r="HK29" s="621">
        <v>13341</v>
      </c>
      <c r="HL29" s="624">
        <v>289255</v>
      </c>
      <c r="HM29" s="623">
        <v>22.7</v>
      </c>
      <c r="HN29" s="623">
        <v>16.2</v>
      </c>
      <c r="HO29" s="623">
        <v>23.1</v>
      </c>
      <c r="HP29" s="776">
        <v>302255</v>
      </c>
      <c r="HQ29" s="776">
        <v>13378</v>
      </c>
      <c r="HR29" s="71">
        <v>288877</v>
      </c>
      <c r="HS29" s="616">
        <v>22.8</v>
      </c>
      <c r="HT29" s="616">
        <v>16.5</v>
      </c>
      <c r="HU29" s="616">
        <v>23.240455288529613</v>
      </c>
      <c r="HV29" s="206">
        <v>260269</v>
      </c>
      <c r="HW29" s="206">
        <v>11923</v>
      </c>
      <c r="HX29" s="838">
        <v>248346</v>
      </c>
      <c r="HY29" s="200">
        <v>22.599720226770877</v>
      </c>
      <c r="HZ29" s="200">
        <v>16.326838018814961</v>
      </c>
      <c r="IA29" s="200">
        <v>23.024420092340211</v>
      </c>
      <c r="IB29" s="776">
        <v>256008</v>
      </c>
      <c r="IC29" s="776">
        <v>11651</v>
      </c>
      <c r="ID29" s="71">
        <v>244357</v>
      </c>
      <c r="IE29" s="616">
        <v>22.916929621264813</v>
      </c>
      <c r="IF29" s="616">
        <v>16.49839278381172</v>
      </c>
      <c r="IG29" s="616">
        <v>23.350062207714519</v>
      </c>
      <c r="IH29" s="841">
        <v>253914</v>
      </c>
      <c r="II29" s="621">
        <v>11612</v>
      </c>
      <c r="IJ29" s="624">
        <v>242302</v>
      </c>
      <c r="IK29" s="623">
        <v>23.472608172343602</v>
      </c>
      <c r="IL29" s="971">
        <v>17.376210214434284</v>
      </c>
      <c r="IM29" s="971">
        <v>23.874023444235451</v>
      </c>
      <c r="IN29" s="197">
        <v>259677</v>
      </c>
      <c r="IO29" s="614">
        <v>11713</v>
      </c>
      <c r="IP29" s="203">
        <v>247964</v>
      </c>
      <c r="IQ29" s="198">
        <v>23.776091237958681</v>
      </c>
      <c r="IR29" s="989">
        <v>17.488354037267083</v>
      </c>
      <c r="IS29" s="990">
        <f t="shared" si="4"/>
        <v>24.186866770516222</v>
      </c>
      <c r="IT29" s="991">
        <v>24.186866770516222</v>
      </c>
      <c r="IU29" s="840">
        <v>230303</v>
      </c>
      <c r="IV29" s="710">
        <v>10737</v>
      </c>
      <c r="IW29" s="713">
        <f t="shared" si="0"/>
        <v>219566</v>
      </c>
      <c r="IX29" s="712">
        <v>23.8</v>
      </c>
      <c r="IY29" s="1024">
        <v>17.600000000000001</v>
      </c>
      <c r="IZ29" s="1026">
        <f t="shared" si="9"/>
        <v>24.215333679635346</v>
      </c>
      <c r="JA29" s="197">
        <v>228991</v>
      </c>
      <c r="JB29" s="614">
        <v>10590</v>
      </c>
      <c r="JC29" s="203">
        <f t="shared" si="10"/>
        <v>218401</v>
      </c>
      <c r="JD29" s="198">
        <v>24.2</v>
      </c>
      <c r="JE29" s="989">
        <v>17.7</v>
      </c>
      <c r="JF29" s="1043">
        <f t="shared" si="6"/>
        <v>24.607371135821023</v>
      </c>
      <c r="JG29" s="841">
        <v>235827</v>
      </c>
      <c r="JH29" s="621">
        <v>10961</v>
      </c>
      <c r="JI29" s="624">
        <f t="shared" si="2"/>
        <v>224866</v>
      </c>
      <c r="JJ29" s="623">
        <v>24.3</v>
      </c>
      <c r="JK29" s="971">
        <v>17.899999999999999</v>
      </c>
      <c r="JL29" s="970">
        <f t="shared" si="7"/>
        <v>24.771252630071494</v>
      </c>
      <c r="JM29" s="776">
        <v>242974</v>
      </c>
      <c r="JN29" s="776">
        <v>11345</v>
      </c>
      <c r="JO29" s="601">
        <f t="shared" si="3"/>
        <v>231629</v>
      </c>
      <c r="JP29" s="616">
        <v>24.7</v>
      </c>
      <c r="JQ29" s="616">
        <v>18.399999999999999</v>
      </c>
      <c r="JR29" s="616">
        <f t="shared" si="5"/>
        <v>25.094879487071147</v>
      </c>
    </row>
    <row r="30" spans="1:278">
      <c r="A30" s="207" t="s">
        <v>31</v>
      </c>
      <c r="B30" s="194">
        <v>233982</v>
      </c>
      <c r="C30" s="837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8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7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8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7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8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7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8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7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8">
        <v>258561</v>
      </c>
      <c r="DI30" s="200">
        <v>13.869006258765198</v>
      </c>
      <c r="DJ30" s="200">
        <v>13.024355018709381</v>
      </c>
      <c r="DK30" s="200">
        <v>13.917485819355434</v>
      </c>
      <c r="DL30" s="378">
        <v>272921</v>
      </c>
      <c r="DM30" s="378">
        <v>13800</v>
      </c>
      <c r="DN30" s="839">
        <v>259121</v>
      </c>
      <c r="DO30" s="379">
        <v>13.79094455900923</v>
      </c>
      <c r="DP30" s="379">
        <v>13.039287941493283</v>
      </c>
      <c r="DQ30" s="379">
        <v>13.83341350119291</v>
      </c>
      <c r="DR30" s="194">
        <v>300420</v>
      </c>
      <c r="DS30" s="194">
        <v>14624</v>
      </c>
      <c r="DT30" s="837">
        <v>285796</v>
      </c>
      <c r="DU30" s="195">
        <v>14.059242377089266</v>
      </c>
      <c r="DV30" s="195">
        <v>13.113225311824678</v>
      </c>
      <c r="DW30" s="195">
        <v>14.111333959415276</v>
      </c>
      <c r="DX30" s="378">
        <v>333339</v>
      </c>
      <c r="DY30" s="378">
        <v>15520</v>
      </c>
      <c r="DZ30" s="839">
        <v>317819</v>
      </c>
      <c r="EA30" s="379">
        <v>14.40249596772974</v>
      </c>
      <c r="EB30" s="379">
        <v>13.344568451101443</v>
      </c>
      <c r="EC30" s="379">
        <v>14.458469868539513</v>
      </c>
      <c r="ED30" s="206">
        <v>303970</v>
      </c>
      <c r="EE30" s="206">
        <v>14611</v>
      </c>
      <c r="EF30" s="838">
        <v>289359</v>
      </c>
      <c r="EG30" s="200">
        <v>14.412001071524244</v>
      </c>
      <c r="EH30" s="200">
        <v>13.34459768015344</v>
      </c>
      <c r="EI30" s="454">
        <v>14.470446151961214</v>
      </c>
      <c r="EJ30" s="456">
        <v>293551</v>
      </c>
      <c r="EK30" s="461">
        <v>14562</v>
      </c>
      <c r="EL30" s="449">
        <v>278989</v>
      </c>
      <c r="EM30" s="379">
        <v>14.091918068892948</v>
      </c>
      <c r="EN30" s="379">
        <v>13.1645798490259</v>
      </c>
      <c r="EO30" s="451">
        <v>14.143921853525043</v>
      </c>
      <c r="EP30" s="194">
        <v>305352</v>
      </c>
      <c r="EQ30" s="194">
        <v>15464</v>
      </c>
      <c r="ER30" s="837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8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7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0">
        <v>239953</v>
      </c>
      <c r="GA30" s="710">
        <v>13745</v>
      </c>
      <c r="GB30" s="713">
        <v>226208</v>
      </c>
      <c r="GC30" s="712">
        <v>14.79113295</v>
      </c>
      <c r="GD30" s="712">
        <v>13.67457593</v>
      </c>
      <c r="GE30" s="712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1">
        <v>226993</v>
      </c>
      <c r="GM30" s="621">
        <v>12986</v>
      </c>
      <c r="GN30" s="624">
        <v>214007</v>
      </c>
      <c r="GO30" s="623">
        <v>14.5</v>
      </c>
      <c r="GP30" s="623">
        <v>13.6</v>
      </c>
      <c r="GQ30" s="623">
        <v>14.6</v>
      </c>
      <c r="GR30" s="615">
        <v>236840</v>
      </c>
      <c r="GS30" s="615">
        <v>13346</v>
      </c>
      <c r="GT30" s="71">
        <v>223494</v>
      </c>
      <c r="GU30" s="616">
        <v>14.8</v>
      </c>
      <c r="GV30" s="616">
        <v>14</v>
      </c>
      <c r="GW30" s="616">
        <v>14.9</v>
      </c>
      <c r="GX30" s="840">
        <v>208835</v>
      </c>
      <c r="GY30" s="710">
        <v>12141</v>
      </c>
      <c r="GZ30" s="710">
        <v>196694</v>
      </c>
      <c r="HA30" s="712">
        <v>14.997558278155207</v>
      </c>
      <c r="HB30" s="712">
        <v>14.103010872595483</v>
      </c>
      <c r="HC30" s="712">
        <v>15.056507641008841</v>
      </c>
      <c r="HD30" s="197">
        <v>196604</v>
      </c>
      <c r="HE30" s="614">
        <v>11653</v>
      </c>
      <c r="HF30" s="614">
        <v>184951</v>
      </c>
      <c r="HG30" s="198">
        <v>14.847966262723602</v>
      </c>
      <c r="HH30" s="198">
        <v>14.22016669310652</v>
      </c>
      <c r="HI30" s="198">
        <v>14.889382828556869</v>
      </c>
      <c r="HJ30" s="841">
        <v>199914</v>
      </c>
      <c r="HK30" s="621">
        <v>11799</v>
      </c>
      <c r="HL30" s="624">
        <v>188115</v>
      </c>
      <c r="HM30" s="623">
        <v>15</v>
      </c>
      <c r="HN30" s="623">
        <v>14.4</v>
      </c>
      <c r="HO30" s="623">
        <v>15</v>
      </c>
      <c r="HP30" s="776">
        <v>200501</v>
      </c>
      <c r="HQ30" s="776">
        <v>11666</v>
      </c>
      <c r="HR30" s="71">
        <v>188835</v>
      </c>
      <c r="HS30" s="616">
        <v>15.1</v>
      </c>
      <c r="HT30" s="616">
        <v>14.4</v>
      </c>
      <c r="HU30" s="616">
        <v>15.191972273353327</v>
      </c>
      <c r="HV30" s="206">
        <v>173919</v>
      </c>
      <c r="HW30" s="206">
        <v>10397</v>
      </c>
      <c r="HX30" s="838">
        <v>163522</v>
      </c>
      <c r="HY30" s="200">
        <v>15.101762953404993</v>
      </c>
      <c r="HZ30" s="200">
        <v>14.237199939748313</v>
      </c>
      <c r="IA30" s="200">
        <v>15.160297417069959</v>
      </c>
      <c r="IB30" s="776">
        <v>166947</v>
      </c>
      <c r="IC30" s="776">
        <v>10221</v>
      </c>
      <c r="ID30" s="71">
        <v>156726</v>
      </c>
      <c r="IE30" s="616">
        <v>14.94450427127784</v>
      </c>
      <c r="IF30" s="616">
        <v>14.473441991532024</v>
      </c>
      <c r="IG30" s="616">
        <v>14.97629226732308</v>
      </c>
      <c r="IH30" s="841">
        <v>165675</v>
      </c>
      <c r="II30" s="621">
        <v>9891</v>
      </c>
      <c r="IJ30" s="624">
        <v>155784</v>
      </c>
      <c r="IK30" s="623">
        <v>15.315517690844246</v>
      </c>
      <c r="IL30" s="971">
        <v>14.800903826297754</v>
      </c>
      <c r="IM30" s="971">
        <v>15.349402267570122</v>
      </c>
      <c r="IN30" s="197">
        <v>169338</v>
      </c>
      <c r="IO30" s="614">
        <v>10110</v>
      </c>
      <c r="IP30" s="203">
        <v>159228</v>
      </c>
      <c r="IQ30" s="198">
        <v>15.504629744079942</v>
      </c>
      <c r="IR30" s="989">
        <v>15.094959388437648</v>
      </c>
      <c r="IS30" s="990">
        <f t="shared" si="4"/>
        <v>15.531393356034574</v>
      </c>
      <c r="IT30" s="991">
        <v>15.531393356034574</v>
      </c>
      <c r="IU30" s="840">
        <v>150407</v>
      </c>
      <c r="IV30" s="710">
        <v>9233</v>
      </c>
      <c r="IW30" s="713">
        <f t="shared" si="0"/>
        <v>141174</v>
      </c>
      <c r="IX30" s="712">
        <v>15.5</v>
      </c>
      <c r="IY30" s="1024">
        <v>15.1</v>
      </c>
      <c r="IZ30" s="1026">
        <f t="shared" si="9"/>
        <v>15.569694382959295</v>
      </c>
      <c r="JA30" s="197">
        <v>145141</v>
      </c>
      <c r="JB30" s="614">
        <v>9065</v>
      </c>
      <c r="JC30" s="203">
        <f t="shared" si="10"/>
        <v>136076</v>
      </c>
      <c r="JD30" s="198">
        <v>15.3</v>
      </c>
      <c r="JE30" s="989">
        <v>15.1</v>
      </c>
      <c r="JF30" s="1043">
        <f t="shared" si="6"/>
        <v>15.331764207480653</v>
      </c>
      <c r="JG30" s="841">
        <v>150995</v>
      </c>
      <c r="JH30" s="621">
        <v>9411</v>
      </c>
      <c r="JI30" s="624">
        <f t="shared" si="2"/>
        <v>141584</v>
      </c>
      <c r="JJ30" s="623">
        <v>15.6</v>
      </c>
      <c r="JK30" s="971">
        <v>15.4</v>
      </c>
      <c r="JL30" s="970">
        <f t="shared" si="7"/>
        <v>15.596902299040504</v>
      </c>
      <c r="JM30" s="776">
        <v>155040</v>
      </c>
      <c r="JN30" s="776">
        <v>9551</v>
      </c>
      <c r="JO30" s="601">
        <f t="shared" si="3"/>
        <v>145489</v>
      </c>
      <c r="JP30" s="616">
        <v>15.7</v>
      </c>
      <c r="JQ30" s="616">
        <v>15.5</v>
      </c>
      <c r="JR30" s="616">
        <f t="shared" si="5"/>
        <v>15.762399879524992</v>
      </c>
    </row>
    <row r="31" spans="1:278">
      <c r="A31" s="208" t="s">
        <v>32</v>
      </c>
      <c r="B31" s="194">
        <v>281983</v>
      </c>
      <c r="C31" s="837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8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7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8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7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8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7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8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7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8">
        <v>267584</v>
      </c>
      <c r="DI31" s="200">
        <v>14.804944908103815</v>
      </c>
      <c r="DJ31" s="200">
        <v>21.805103581510068</v>
      </c>
      <c r="DK31" s="200">
        <v>14.403164148832984</v>
      </c>
      <c r="DL31" s="378">
        <v>286788</v>
      </c>
      <c r="DM31" s="378">
        <v>22615</v>
      </c>
      <c r="DN31" s="839">
        <v>264173</v>
      </c>
      <c r="DO31" s="379">
        <v>14.491656589962441</v>
      </c>
      <c r="DP31" s="379">
        <v>21.368369333106564</v>
      </c>
      <c r="DQ31" s="379">
        <v>14.103119179266187</v>
      </c>
      <c r="DR31" s="194">
        <v>315897</v>
      </c>
      <c r="DS31" s="194">
        <v>23983</v>
      </c>
      <c r="DT31" s="837">
        <v>291914</v>
      </c>
      <c r="DU31" s="195">
        <v>14.783544668115864</v>
      </c>
      <c r="DV31" s="195">
        <v>21.505366702235452</v>
      </c>
      <c r="DW31" s="195">
        <v>14.413413558722832</v>
      </c>
      <c r="DX31" s="378">
        <v>345714</v>
      </c>
      <c r="DY31" s="378">
        <v>24960</v>
      </c>
      <c r="DZ31" s="839">
        <v>320754</v>
      </c>
      <c r="EA31" s="379">
        <v>14.937179540910964</v>
      </c>
      <c r="EB31" s="379">
        <v>21.46136781826624</v>
      </c>
      <c r="EC31" s="379">
        <v>14.591991178040089</v>
      </c>
      <c r="ED31" s="206">
        <v>314680</v>
      </c>
      <c r="EE31" s="206">
        <v>23461</v>
      </c>
      <c r="EF31" s="838">
        <v>291219</v>
      </c>
      <c r="EG31" s="200">
        <v>14.919789772632985</v>
      </c>
      <c r="EH31" s="200">
        <v>21.427527628093891</v>
      </c>
      <c r="EI31" s="454">
        <v>14.563462197229022</v>
      </c>
      <c r="EJ31" s="456">
        <v>306961</v>
      </c>
      <c r="EK31" s="461">
        <v>23783</v>
      </c>
      <c r="EL31" s="449">
        <v>283178</v>
      </c>
      <c r="EM31" s="379">
        <v>14.735665224596231</v>
      </c>
      <c r="EN31" s="379">
        <v>21.500700628305385</v>
      </c>
      <c r="EO31" s="451">
        <v>14.356291834579551</v>
      </c>
      <c r="EP31" s="194">
        <v>323341</v>
      </c>
      <c r="EQ31" s="194">
        <v>25118</v>
      </c>
      <c r="ER31" s="837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8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7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0">
        <v>250272</v>
      </c>
      <c r="GA31" s="710">
        <v>21749</v>
      </c>
      <c r="GB31" s="713">
        <v>228523</v>
      </c>
      <c r="GC31" s="712">
        <v>15.427214599999999</v>
      </c>
      <c r="GD31" s="712">
        <v>21.637566530000001</v>
      </c>
      <c r="GE31" s="712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1">
        <v>238101</v>
      </c>
      <c r="GM31" s="621">
        <v>20541</v>
      </c>
      <c r="GN31" s="624">
        <v>217560</v>
      </c>
      <c r="GO31" s="623">
        <v>15.2</v>
      </c>
      <c r="GP31" s="623">
        <v>21.6</v>
      </c>
      <c r="GQ31" s="623">
        <v>14.8</v>
      </c>
      <c r="GR31" s="615">
        <v>244152</v>
      </c>
      <c r="GS31" s="615">
        <v>20630</v>
      </c>
      <c r="GT31" s="71">
        <v>223522</v>
      </c>
      <c r="GU31" s="616">
        <v>15.3</v>
      </c>
      <c r="GV31" s="616">
        <v>21.6</v>
      </c>
      <c r="GW31" s="616">
        <v>14.9</v>
      </c>
      <c r="GX31" s="840">
        <v>213640</v>
      </c>
      <c r="GY31" s="710">
        <v>18655</v>
      </c>
      <c r="GZ31" s="710">
        <v>194985</v>
      </c>
      <c r="HA31" s="712">
        <v>15.342631027103112</v>
      </c>
      <c r="HB31" s="712">
        <v>21.669686832078803</v>
      </c>
      <c r="HC31" s="712">
        <v>14.92568732336578</v>
      </c>
      <c r="HD31" s="197">
        <v>199459</v>
      </c>
      <c r="HE31" s="614">
        <v>17766</v>
      </c>
      <c r="HF31" s="614">
        <v>181693</v>
      </c>
      <c r="HG31" s="198">
        <v>15.063582138698028</v>
      </c>
      <c r="HH31" s="198">
        <v>21.679866255018489</v>
      </c>
      <c r="HI31" s="198">
        <v>14.627099254770091</v>
      </c>
      <c r="HJ31" s="841">
        <v>205199</v>
      </c>
      <c r="HK31" s="621">
        <v>17982</v>
      </c>
      <c r="HL31" s="624">
        <v>187217</v>
      </c>
      <c r="HM31" s="623">
        <v>15.4</v>
      </c>
      <c r="HN31" s="623">
        <v>21.9</v>
      </c>
      <c r="HO31" s="623">
        <v>14.9</v>
      </c>
      <c r="HP31" s="776">
        <v>204060</v>
      </c>
      <c r="HQ31" s="776">
        <v>17824</v>
      </c>
      <c r="HR31" s="71">
        <v>186236</v>
      </c>
      <c r="HS31" s="616">
        <v>15.4</v>
      </c>
      <c r="HT31" s="616">
        <v>21.9</v>
      </c>
      <c r="HU31" s="616">
        <v>14.982880018535919</v>
      </c>
      <c r="HV31" s="206">
        <v>177079</v>
      </c>
      <c r="HW31" s="206">
        <v>16021</v>
      </c>
      <c r="HX31" s="838">
        <v>161058</v>
      </c>
      <c r="HY31" s="200">
        <v>15.376152588423361</v>
      </c>
      <c r="HZ31" s="200">
        <v>21.938461117121065</v>
      </c>
      <c r="IA31" s="200">
        <v>14.931857373310342</v>
      </c>
      <c r="IB31" s="776">
        <v>168320</v>
      </c>
      <c r="IC31" s="776">
        <v>15267</v>
      </c>
      <c r="ID31" s="71">
        <v>153053</v>
      </c>
      <c r="IE31" s="616">
        <v>15.067410369407572</v>
      </c>
      <c r="IF31" s="616">
        <v>21.618827794219687</v>
      </c>
      <c r="IG31" s="616">
        <v>14.625310799679692</v>
      </c>
      <c r="IH31" s="841">
        <v>165370</v>
      </c>
      <c r="II31" s="621">
        <v>14338</v>
      </c>
      <c r="IJ31" s="624">
        <v>151032</v>
      </c>
      <c r="IK31" s="623">
        <v>15.287322532276523</v>
      </c>
      <c r="IL31" s="971">
        <v>21.455399763568618</v>
      </c>
      <c r="IM31" s="971">
        <v>14.881187562751313</v>
      </c>
      <c r="IN31" s="197">
        <v>166749</v>
      </c>
      <c r="IO31" s="614">
        <v>14402</v>
      </c>
      <c r="IP31" s="203">
        <v>152347</v>
      </c>
      <c r="IQ31" s="198">
        <v>15.267580254848804</v>
      </c>
      <c r="IR31" s="989">
        <v>21.503225035833733</v>
      </c>
      <c r="IS31" s="990">
        <f t="shared" si="4"/>
        <v>14.860207900694594</v>
      </c>
      <c r="IT31" s="991">
        <v>14.860207900694594</v>
      </c>
      <c r="IU31" s="840">
        <v>145917</v>
      </c>
      <c r="IV31" s="710">
        <v>13066</v>
      </c>
      <c r="IW31" s="713">
        <f t="shared" si="0"/>
        <v>132851</v>
      </c>
      <c r="IX31" s="712">
        <v>15.1</v>
      </c>
      <c r="IY31" s="1024">
        <v>21.4</v>
      </c>
      <c r="IZ31" s="1026">
        <f t="shared" si="9"/>
        <v>14.651773474368687</v>
      </c>
      <c r="JA31" s="197">
        <v>139692</v>
      </c>
      <c r="JB31" s="614">
        <v>12542</v>
      </c>
      <c r="JC31" s="203">
        <f t="shared" si="10"/>
        <v>127150</v>
      </c>
      <c r="JD31" s="198">
        <v>14.7</v>
      </c>
      <c r="JE31" s="989">
        <v>21</v>
      </c>
      <c r="JF31" s="1043">
        <f t="shared" si="6"/>
        <v>14.326066455371739</v>
      </c>
      <c r="JG31" s="841">
        <v>146520</v>
      </c>
      <c r="JH31" s="621">
        <v>12870</v>
      </c>
      <c r="JI31" s="624">
        <f t="shared" si="2"/>
        <v>133650</v>
      </c>
      <c r="JJ31" s="623">
        <v>15.1</v>
      </c>
      <c r="JK31" s="971">
        <v>21.1</v>
      </c>
      <c r="JL31" s="970">
        <f t="shared" si="7"/>
        <v>14.722892362602863</v>
      </c>
      <c r="JM31" s="776">
        <v>149187</v>
      </c>
      <c r="JN31" s="776">
        <v>13112</v>
      </c>
      <c r="JO31" s="601">
        <f t="shared" si="3"/>
        <v>136075</v>
      </c>
      <c r="JP31" s="616">
        <v>15.1</v>
      </c>
      <c r="JQ31" s="616">
        <v>21.2</v>
      </c>
      <c r="JR31" s="616">
        <f t="shared" si="5"/>
        <v>14.742479250021399</v>
      </c>
    </row>
    <row r="32" spans="1:278">
      <c r="A32" s="208" t="s">
        <v>33</v>
      </c>
      <c r="B32" s="194">
        <v>194727</v>
      </c>
      <c r="C32" s="837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8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7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8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7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8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7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8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7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8">
        <v>185634</v>
      </c>
      <c r="DI32" s="200">
        <v>10.591693837190656</v>
      </c>
      <c r="DJ32" s="200">
        <v>21.038909885492963</v>
      </c>
      <c r="DK32" s="200">
        <v>9.9920659441687913</v>
      </c>
      <c r="DL32" s="378">
        <v>203256</v>
      </c>
      <c r="DM32" s="378">
        <v>22060</v>
      </c>
      <c r="DN32" s="839">
        <v>181196</v>
      </c>
      <c r="DO32" s="379">
        <v>10.270709206275736</v>
      </c>
      <c r="DP32" s="379">
        <v>20.843963187633463</v>
      </c>
      <c r="DQ32" s="379">
        <v>9.673315527348807</v>
      </c>
      <c r="DR32" s="194">
        <v>223221</v>
      </c>
      <c r="DS32" s="194">
        <v>23221</v>
      </c>
      <c r="DT32" s="837">
        <v>200000</v>
      </c>
      <c r="DU32" s="195">
        <v>10.446435465868595</v>
      </c>
      <c r="DV32" s="195">
        <v>20.822087319876974</v>
      </c>
      <c r="DW32" s="195">
        <v>9.8751094902764738</v>
      </c>
      <c r="DX32" s="378">
        <v>242708</v>
      </c>
      <c r="DY32" s="378">
        <v>24205</v>
      </c>
      <c r="DZ32" s="839">
        <v>218503</v>
      </c>
      <c r="EA32" s="379">
        <v>10.486624701387326</v>
      </c>
      <c r="EB32" s="379">
        <v>20.812195834981342</v>
      </c>
      <c r="EC32" s="379">
        <v>9.9403089232723332</v>
      </c>
      <c r="ED32" s="206">
        <v>222227</v>
      </c>
      <c r="EE32" s="206">
        <v>22857</v>
      </c>
      <c r="EF32" s="838">
        <v>199370</v>
      </c>
      <c r="EG32" s="200">
        <v>10.536354778832182</v>
      </c>
      <c r="EH32" s="200">
        <v>20.875879075714675</v>
      </c>
      <c r="EI32" s="454">
        <v>9.9702198629263545</v>
      </c>
      <c r="EJ32" s="456">
        <v>216555</v>
      </c>
      <c r="EK32" s="461">
        <v>22962</v>
      </c>
      <c r="EL32" s="449">
        <v>193593</v>
      </c>
      <c r="EM32" s="379">
        <v>10.395724481977959</v>
      </c>
      <c r="EN32" s="379">
        <v>20.758486642860372</v>
      </c>
      <c r="EO32" s="451">
        <v>9.8145957847423144</v>
      </c>
      <c r="EP32" s="194">
        <v>229410</v>
      </c>
      <c r="EQ32" s="194">
        <v>24220</v>
      </c>
      <c r="ER32" s="837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8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7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0">
        <v>174719</v>
      </c>
      <c r="GA32" s="710">
        <v>20777</v>
      </c>
      <c r="GB32" s="713">
        <v>153942</v>
      </c>
      <c r="GC32" s="712">
        <v>10.76999228</v>
      </c>
      <c r="GD32" s="712">
        <v>20.670546680000001</v>
      </c>
      <c r="GE32" s="712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1">
        <v>163411</v>
      </c>
      <c r="GM32" s="621">
        <v>18907</v>
      </c>
      <c r="GN32" s="624">
        <v>144504</v>
      </c>
      <c r="GO32" s="623">
        <v>10.5</v>
      </c>
      <c r="GP32" s="623">
        <v>19.899999999999999</v>
      </c>
      <c r="GQ32" s="623">
        <v>9.8000000000000007</v>
      </c>
      <c r="GR32" s="615">
        <v>164135</v>
      </c>
      <c r="GS32" s="615">
        <v>18661</v>
      </c>
      <c r="GT32" s="71">
        <v>145474</v>
      </c>
      <c r="GU32" s="616">
        <v>10.3</v>
      </c>
      <c r="GV32" s="616">
        <v>19.5</v>
      </c>
      <c r="GW32" s="616">
        <v>9.6999999999999993</v>
      </c>
      <c r="GX32" s="840">
        <v>143059</v>
      </c>
      <c r="GY32" s="710">
        <v>16773</v>
      </c>
      <c r="GZ32" s="710">
        <v>126286</v>
      </c>
      <c r="HA32" s="712">
        <v>10.27383192335866</v>
      </c>
      <c r="HB32" s="712">
        <v>19.483551714524673</v>
      </c>
      <c r="HC32" s="712">
        <v>9.666924888163555</v>
      </c>
      <c r="HD32" s="197">
        <v>132026</v>
      </c>
      <c r="HE32" s="614">
        <v>15665</v>
      </c>
      <c r="HF32" s="614">
        <v>116361</v>
      </c>
      <c r="HG32" s="198">
        <v>9.9708937447984098</v>
      </c>
      <c r="HH32" s="198">
        <v>19.116014009054634</v>
      </c>
      <c r="HI32" s="198">
        <v>9.3675810096388012</v>
      </c>
      <c r="HJ32" s="841">
        <v>134435</v>
      </c>
      <c r="HK32" s="621">
        <v>15437</v>
      </c>
      <c r="HL32" s="624">
        <v>118998</v>
      </c>
      <c r="HM32" s="623">
        <v>10.1</v>
      </c>
      <c r="HN32" s="623">
        <v>18.8</v>
      </c>
      <c r="HO32" s="623">
        <v>9.5</v>
      </c>
      <c r="HP32" s="776">
        <v>133405</v>
      </c>
      <c r="HQ32" s="776">
        <v>15147</v>
      </c>
      <c r="HR32" s="71">
        <v>118258</v>
      </c>
      <c r="HS32" s="616">
        <v>10.1</v>
      </c>
      <c r="HT32" s="616">
        <v>18.600000000000001</v>
      </c>
      <c r="HU32" s="616">
        <v>9.5139791728345795</v>
      </c>
      <c r="HV32" s="206">
        <v>116805</v>
      </c>
      <c r="HW32" s="206">
        <v>13666</v>
      </c>
      <c r="HX32" s="838">
        <v>103139</v>
      </c>
      <c r="HY32" s="200">
        <v>10.142430796936909</v>
      </c>
      <c r="HZ32" s="200">
        <v>18.713626466923191</v>
      </c>
      <c r="IA32" s="200">
        <v>9.5621256791084903</v>
      </c>
      <c r="IB32" s="776">
        <v>109202</v>
      </c>
      <c r="IC32" s="776">
        <v>12881</v>
      </c>
      <c r="ID32" s="71">
        <v>96321</v>
      </c>
      <c r="IE32" s="616">
        <v>9.7753763495725128</v>
      </c>
      <c r="IF32" s="616">
        <v>18.240133675073281</v>
      </c>
      <c r="IG32" s="616">
        <v>9.2041617056571745</v>
      </c>
      <c r="IH32" s="841">
        <v>101058</v>
      </c>
      <c r="II32" s="621">
        <v>11520</v>
      </c>
      <c r="IJ32" s="624">
        <v>89538</v>
      </c>
      <c r="IK32" s="623">
        <v>9.3421191296293209</v>
      </c>
      <c r="IL32" s="971">
        <v>17.238541308153891</v>
      </c>
      <c r="IM32" s="971">
        <v>8.8221818687008522</v>
      </c>
      <c r="IN32" s="197">
        <v>100027</v>
      </c>
      <c r="IO32" s="614">
        <v>11305</v>
      </c>
      <c r="IP32" s="203">
        <v>88722</v>
      </c>
      <c r="IQ32" s="198">
        <v>9.1584972032921392</v>
      </c>
      <c r="IR32" s="989">
        <v>16.879180602006688</v>
      </c>
      <c r="IS32" s="990">
        <f t="shared" si="4"/>
        <v>8.6541078286111706</v>
      </c>
      <c r="IT32" s="991">
        <v>8.6541078286111706</v>
      </c>
      <c r="IU32" s="840">
        <v>87185</v>
      </c>
      <c r="IV32" s="710">
        <v>10217</v>
      </c>
      <c r="IW32" s="713">
        <f t="shared" si="0"/>
        <v>76968</v>
      </c>
      <c r="IX32" s="712">
        <v>9</v>
      </c>
      <c r="IY32" s="1024">
        <v>16.7</v>
      </c>
      <c r="IZ32" s="1026">
        <f t="shared" si="9"/>
        <v>8.4885902309746193</v>
      </c>
      <c r="JA32" s="197">
        <v>81794</v>
      </c>
      <c r="JB32" s="614">
        <v>9838</v>
      </c>
      <c r="JC32" s="203">
        <f t="shared" si="10"/>
        <v>71956</v>
      </c>
      <c r="JD32" s="198">
        <v>8.6</v>
      </c>
      <c r="JE32" s="989">
        <v>16.399999999999999</v>
      </c>
      <c r="JF32" s="1043">
        <f t="shared" si="6"/>
        <v>8.1073255042290899</v>
      </c>
      <c r="JG32" s="841">
        <v>85112</v>
      </c>
      <c r="JH32" s="621">
        <v>9942</v>
      </c>
      <c r="JI32" s="624">
        <f t="shared" si="2"/>
        <v>75170</v>
      </c>
      <c r="JJ32" s="623">
        <v>8.8000000000000007</v>
      </c>
      <c r="JK32" s="971">
        <v>16.3</v>
      </c>
      <c r="JL32" s="970">
        <f t="shared" si="7"/>
        <v>8.2807319034557203</v>
      </c>
      <c r="JM32" s="776">
        <v>85215</v>
      </c>
      <c r="JN32" s="776">
        <v>9840</v>
      </c>
      <c r="JO32" s="601">
        <f t="shared" si="3"/>
        <v>75375</v>
      </c>
      <c r="JP32" s="616">
        <v>8.6999999999999993</v>
      </c>
      <c r="JQ32" s="616">
        <v>15.9</v>
      </c>
      <c r="JR32" s="616">
        <f t="shared" si="5"/>
        <v>8.1661905086927256</v>
      </c>
    </row>
    <row r="33" spans="1:278">
      <c r="A33" s="207" t="s">
        <v>34</v>
      </c>
      <c r="B33" s="194">
        <v>40206</v>
      </c>
      <c r="C33" s="837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8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7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8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7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8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7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8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7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8">
        <v>69713</v>
      </c>
      <c r="DI33" s="200">
        <v>3.9145407481502406</v>
      </c>
      <c r="DJ33" s="200">
        <v>6.7391283960574313</v>
      </c>
      <c r="DK33" s="200">
        <v>3.7524208559091492</v>
      </c>
      <c r="DL33" s="378">
        <v>75178</v>
      </c>
      <c r="DM33" s="378">
        <v>7170</v>
      </c>
      <c r="DN33" s="839">
        <v>68008</v>
      </c>
      <c r="DO33" s="379">
        <v>3.7988122205956882</v>
      </c>
      <c r="DP33" s="379">
        <v>6.7747604739497707</v>
      </c>
      <c r="DQ33" s="379">
        <v>3.630669785116325</v>
      </c>
      <c r="DR33" s="194">
        <v>82349</v>
      </c>
      <c r="DS33" s="194">
        <v>7640</v>
      </c>
      <c r="DT33" s="837">
        <v>74709</v>
      </c>
      <c r="DU33" s="195">
        <v>3.8538198206208776</v>
      </c>
      <c r="DV33" s="195">
        <v>6.8507276656414486</v>
      </c>
      <c r="DW33" s="195">
        <v>3.6887977745453249</v>
      </c>
      <c r="DX33" s="378">
        <v>90657</v>
      </c>
      <c r="DY33" s="378">
        <v>8118</v>
      </c>
      <c r="DZ33" s="839">
        <v>82539</v>
      </c>
      <c r="EA33" s="379">
        <v>3.9169946419305122</v>
      </c>
      <c r="EB33" s="379">
        <v>6.9801035235851492</v>
      </c>
      <c r="EC33" s="379">
        <v>3.7549285740606537</v>
      </c>
      <c r="ED33" s="206">
        <v>86086</v>
      </c>
      <c r="EE33" s="206">
        <v>7901</v>
      </c>
      <c r="EF33" s="838">
        <v>78185</v>
      </c>
      <c r="EG33" s="200">
        <v>4.0815591151864856</v>
      </c>
      <c r="EH33" s="200">
        <v>7.2161841264042375</v>
      </c>
      <c r="EI33" s="200">
        <v>3.9099244619696898</v>
      </c>
      <c r="EJ33" s="699">
        <v>81959</v>
      </c>
      <c r="EK33" s="698">
        <v>7820</v>
      </c>
      <c r="EL33" s="449">
        <v>74139</v>
      </c>
      <c r="EM33" s="379">
        <v>3.9344424410354488</v>
      </c>
      <c r="EN33" s="379">
        <v>7.0695656104506623</v>
      </c>
      <c r="EO33" s="451">
        <v>3.7586292731917501</v>
      </c>
      <c r="EP33" s="194">
        <v>85022</v>
      </c>
      <c r="EQ33" s="194">
        <v>8189</v>
      </c>
      <c r="ER33" s="837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8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7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0">
        <v>69054</v>
      </c>
      <c r="GA33" s="710">
        <v>7330</v>
      </c>
      <c r="GB33" s="713">
        <v>61724</v>
      </c>
      <c r="GC33" s="712">
        <v>4.2566123149999999</v>
      </c>
      <c r="GD33" s="712">
        <v>7.2924439139999997</v>
      </c>
      <c r="GE33" s="712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1">
        <v>62277</v>
      </c>
      <c r="GM33" s="621">
        <v>6635</v>
      </c>
      <c r="GN33" s="624">
        <v>55642</v>
      </c>
      <c r="GO33" s="623">
        <v>4</v>
      </c>
      <c r="GP33" s="623">
        <v>7</v>
      </c>
      <c r="GQ33" s="623">
        <v>3.8</v>
      </c>
      <c r="GR33" s="615">
        <v>62469</v>
      </c>
      <c r="GS33" s="615">
        <v>6593</v>
      </c>
      <c r="GT33" s="71">
        <v>55876</v>
      </c>
      <c r="GU33" s="616">
        <v>3.9</v>
      </c>
      <c r="GV33" s="616">
        <v>6.9</v>
      </c>
      <c r="GW33" s="616">
        <v>3.8</v>
      </c>
      <c r="GX33" s="840">
        <v>55283</v>
      </c>
      <c r="GY33" s="710">
        <v>5947</v>
      </c>
      <c r="GZ33" s="710">
        <v>49336</v>
      </c>
      <c r="HA33" s="712">
        <v>3.9701679042845037</v>
      </c>
      <c r="HB33" s="712">
        <v>6.9080475792212619</v>
      </c>
      <c r="HC33" s="712">
        <v>3.7765659398701135</v>
      </c>
      <c r="HD33" s="197">
        <v>49499</v>
      </c>
      <c r="HE33" s="614">
        <v>5407</v>
      </c>
      <c r="HF33" s="614">
        <v>44092</v>
      </c>
      <c r="HG33" s="198">
        <v>3.7382732906683258</v>
      </c>
      <c r="HH33" s="198">
        <v>6.598167108008834</v>
      </c>
      <c r="HI33" s="198">
        <v>3.5496032337036807</v>
      </c>
      <c r="HJ33" s="841">
        <v>49631</v>
      </c>
      <c r="HK33" s="621">
        <v>5278</v>
      </c>
      <c r="HL33" s="624">
        <v>44353</v>
      </c>
      <c r="HM33" s="623">
        <v>3.7</v>
      </c>
      <c r="HN33" s="623">
        <v>6.4</v>
      </c>
      <c r="HO33" s="623">
        <v>3.5</v>
      </c>
      <c r="HP33" s="776">
        <v>50392</v>
      </c>
      <c r="HQ33" s="776">
        <v>5196</v>
      </c>
      <c r="HR33" s="71">
        <v>45196</v>
      </c>
      <c r="HS33" s="616">
        <v>3.8</v>
      </c>
      <c r="HT33" s="616">
        <v>6.4</v>
      </c>
      <c r="HU33" s="616">
        <v>3.6360652361398946</v>
      </c>
      <c r="HV33" s="206">
        <v>45179</v>
      </c>
      <c r="HW33" s="206">
        <v>4744</v>
      </c>
      <c r="HX33" s="838">
        <v>40435</v>
      </c>
      <c r="HY33" s="200">
        <v>3.9229902912958572</v>
      </c>
      <c r="HZ33" s="200">
        <v>6.4962274227340577</v>
      </c>
      <c r="IA33" s="200">
        <v>3.7487715784984519</v>
      </c>
      <c r="IB33" s="776">
        <v>41565</v>
      </c>
      <c r="IC33" s="776">
        <v>4502</v>
      </c>
      <c r="ID33" s="71">
        <v>37063</v>
      </c>
      <c r="IE33" s="616">
        <v>3.7207516159958751</v>
      </c>
      <c r="IF33" s="616">
        <v>6.375054871918322</v>
      </c>
      <c r="IG33" s="616">
        <v>3.5416352124331341</v>
      </c>
      <c r="IH33" s="841">
        <v>36394</v>
      </c>
      <c r="II33" s="621">
        <v>3938</v>
      </c>
      <c r="IJ33" s="624">
        <v>32456</v>
      </c>
      <c r="IK33" s="623">
        <v>3.364375740700682</v>
      </c>
      <c r="IL33" s="971">
        <v>5.8928277492630219</v>
      </c>
      <c r="IM33" s="971">
        <v>3.1978906691075837</v>
      </c>
      <c r="IN33" s="197">
        <v>36198</v>
      </c>
      <c r="IO33" s="614">
        <v>3910</v>
      </c>
      <c r="IP33" s="203">
        <v>32288</v>
      </c>
      <c r="IQ33" s="198">
        <v>3.314297957199245</v>
      </c>
      <c r="IR33" s="989">
        <v>5.8379120879120876</v>
      </c>
      <c r="IS33" s="990">
        <f t="shared" si="4"/>
        <v>3.1494311847140217</v>
      </c>
      <c r="IT33" s="991">
        <v>3.1494311847140217</v>
      </c>
      <c r="IU33" s="840">
        <v>31733</v>
      </c>
      <c r="IV33" s="710">
        <v>3453</v>
      </c>
      <c r="IW33" s="713">
        <f t="shared" si="0"/>
        <v>28280</v>
      </c>
      <c r="IX33" s="712">
        <v>3.3</v>
      </c>
      <c r="IY33" s="1024">
        <v>5.6</v>
      </c>
      <c r="IZ33" s="1026">
        <f t="shared" si="9"/>
        <v>3.1189238609806962</v>
      </c>
      <c r="JA33" s="197">
        <v>29844</v>
      </c>
      <c r="JB33" s="614">
        <v>3390</v>
      </c>
      <c r="JC33" s="203">
        <f t="shared" si="10"/>
        <v>26454</v>
      </c>
      <c r="JD33" s="198">
        <v>3.2</v>
      </c>
      <c r="JE33" s="989">
        <v>5.7</v>
      </c>
      <c r="JF33" s="1043">
        <f t="shared" si="6"/>
        <v>2.9805879827794262</v>
      </c>
      <c r="JG33" s="841">
        <v>30655</v>
      </c>
      <c r="JH33" s="621">
        <v>3436</v>
      </c>
      <c r="JI33" s="624">
        <f t="shared" si="2"/>
        <v>27219</v>
      </c>
      <c r="JJ33" s="623">
        <v>3.2</v>
      </c>
      <c r="JK33" s="971">
        <v>5.6</v>
      </c>
      <c r="JL33" s="970">
        <f t="shared" si="7"/>
        <v>2.9984467431177499</v>
      </c>
      <c r="JM33" s="776">
        <v>31334</v>
      </c>
      <c r="JN33" s="776">
        <v>3486</v>
      </c>
      <c r="JO33" s="601">
        <f t="shared" si="3"/>
        <v>27848</v>
      </c>
      <c r="JP33" s="616">
        <v>3.2</v>
      </c>
      <c r="JQ33" s="616">
        <v>5.6</v>
      </c>
      <c r="JR33" s="616">
        <f t="shared" si="5"/>
        <v>3.0170755991519078</v>
      </c>
    </row>
    <row r="34" spans="1:278">
      <c r="A34" s="207" t="s">
        <v>35</v>
      </c>
      <c r="B34" s="847">
        <v>404785</v>
      </c>
      <c r="C34" s="848">
        <v>9323</v>
      </c>
      <c r="D34" s="849">
        <v>395462</v>
      </c>
      <c r="E34" s="850">
        <v>23.175956573243717</v>
      </c>
      <c r="F34" s="850">
        <v>13.856191665180429</v>
      </c>
      <c r="G34" s="850">
        <v>23.549371192212895</v>
      </c>
      <c r="H34" s="851">
        <v>380337</v>
      </c>
      <c r="I34" s="851">
        <v>9092</v>
      </c>
      <c r="J34" s="852">
        <v>371245</v>
      </c>
      <c r="K34" s="853">
        <v>22.343954148533186</v>
      </c>
      <c r="L34" s="853">
        <v>13.182734271919269</v>
      </c>
      <c r="M34" s="853">
        <v>22.730821204452791</v>
      </c>
      <c r="N34" s="854">
        <v>335568</v>
      </c>
      <c r="O34" s="854">
        <v>8810</v>
      </c>
      <c r="P34" s="968">
        <v>326758</v>
      </c>
      <c r="Q34" s="856">
        <v>23.058005759554078</v>
      </c>
      <c r="R34" s="856">
        <v>13.437457102329056</v>
      </c>
      <c r="S34" s="856">
        <v>23.51186321647366</v>
      </c>
      <c r="T34" s="851">
        <v>326316</v>
      </c>
      <c r="U34" s="851">
        <v>9096</v>
      </c>
      <c r="V34" s="852">
        <v>317220</v>
      </c>
      <c r="W34" s="853">
        <v>23.704816498266357</v>
      </c>
      <c r="X34" s="853">
        <v>13.780774183773955</v>
      </c>
      <c r="Y34" s="853">
        <v>24.204624531503704</v>
      </c>
      <c r="Z34" s="847">
        <v>328905</v>
      </c>
      <c r="AA34" s="847">
        <v>9562</v>
      </c>
      <c r="AB34" s="848">
        <v>319343</v>
      </c>
      <c r="AC34" s="850">
        <v>22.317526965188172</v>
      </c>
      <c r="AD34" s="850">
        <v>13.078564394353867</v>
      </c>
      <c r="AE34" s="850">
        <v>22.799791523874799</v>
      </c>
      <c r="AF34" s="851">
        <v>359309</v>
      </c>
      <c r="AG34" s="851">
        <v>10188</v>
      </c>
      <c r="AH34" s="852">
        <v>349121</v>
      </c>
      <c r="AI34" s="853">
        <v>20.429213099840801</v>
      </c>
      <c r="AJ34" s="853">
        <v>12.109254284831341</v>
      </c>
      <c r="AK34" s="853">
        <v>20.84720177038287</v>
      </c>
      <c r="AL34" s="854">
        <v>349679</v>
      </c>
      <c r="AM34" s="854">
        <v>10012</v>
      </c>
      <c r="AN34" s="855">
        <v>339667</v>
      </c>
      <c r="AO34" s="856">
        <v>21.082145118017664</v>
      </c>
      <c r="AP34" s="856">
        <v>12.096754706038713</v>
      </c>
      <c r="AQ34" s="856">
        <v>21.554061085714434</v>
      </c>
      <c r="AR34" s="851">
        <v>378313</v>
      </c>
      <c r="AS34" s="851">
        <v>10519</v>
      </c>
      <c r="AT34" s="852">
        <v>367794</v>
      </c>
      <c r="AU34" s="853">
        <v>22.047625430534591</v>
      </c>
      <c r="AV34" s="853">
        <v>12.263765986965595</v>
      </c>
      <c r="AW34" s="853">
        <v>22.562429567938988</v>
      </c>
      <c r="AX34" s="847">
        <v>398753</v>
      </c>
      <c r="AY34" s="847">
        <v>11034</v>
      </c>
      <c r="AZ34" s="848">
        <v>387719</v>
      </c>
      <c r="BA34" s="850">
        <v>21.068167888919415</v>
      </c>
      <c r="BB34" s="850">
        <v>11.682371625198517</v>
      </c>
      <c r="BC34" s="850">
        <v>21.561146238245385</v>
      </c>
      <c r="BD34" s="851">
        <v>408486</v>
      </c>
      <c r="BE34" s="851">
        <v>11286</v>
      </c>
      <c r="BF34" s="852">
        <v>397200</v>
      </c>
      <c r="BG34" s="853">
        <v>19.669881369937421</v>
      </c>
      <c r="BH34" s="853">
        <v>11.143915082695631</v>
      </c>
      <c r="BI34" s="853">
        <v>20.106984139679756</v>
      </c>
      <c r="BJ34" s="854">
        <v>376555</v>
      </c>
      <c r="BK34" s="854">
        <v>10526</v>
      </c>
      <c r="BL34" s="855">
        <v>366029</v>
      </c>
      <c r="BM34" s="856">
        <v>20.421428032979723</v>
      </c>
      <c r="BN34" s="856">
        <v>11.060091834697545</v>
      </c>
      <c r="BO34" s="856">
        <v>20.930893495353825</v>
      </c>
      <c r="BP34" s="851">
        <v>391684</v>
      </c>
      <c r="BQ34" s="851">
        <v>10826</v>
      </c>
      <c r="BR34" s="852">
        <v>380858</v>
      </c>
      <c r="BS34" s="853">
        <v>21.608673392827193</v>
      </c>
      <c r="BT34" s="853">
        <v>11.447847051856865</v>
      </c>
      <c r="BU34" s="853">
        <v>22.167961929064013</v>
      </c>
      <c r="BV34" s="847">
        <v>405138</v>
      </c>
      <c r="BW34" s="847">
        <v>11267</v>
      </c>
      <c r="BX34" s="848">
        <v>393871</v>
      </c>
      <c r="BY34" s="850">
        <v>20.726288249997697</v>
      </c>
      <c r="BZ34" s="850">
        <v>11.232068267687492</v>
      </c>
      <c r="CA34" s="850">
        <v>21.23986529299313</v>
      </c>
      <c r="CB34" s="851">
        <v>432984</v>
      </c>
      <c r="CC34" s="851">
        <v>11720</v>
      </c>
      <c r="CD34" s="852">
        <v>421264</v>
      </c>
      <c r="CE34" s="853">
        <v>20.290583134481395</v>
      </c>
      <c r="CF34" s="853">
        <v>11.031938025358397</v>
      </c>
      <c r="CG34" s="853">
        <v>20.775675045211791</v>
      </c>
      <c r="CH34" s="854">
        <v>386300</v>
      </c>
      <c r="CI34" s="854">
        <v>10773</v>
      </c>
      <c r="CJ34" s="855">
        <v>375527</v>
      </c>
      <c r="CK34" s="856">
        <v>20.511878358136439</v>
      </c>
      <c r="CL34" s="856">
        <v>10.971920926395551</v>
      </c>
      <c r="CM34" s="856">
        <v>21.036607226885483</v>
      </c>
      <c r="CN34" s="851">
        <v>390997</v>
      </c>
      <c r="CO34" s="851">
        <v>10953</v>
      </c>
      <c r="CP34" s="852">
        <v>380044</v>
      </c>
      <c r="CQ34" s="853">
        <v>21.002272667454125</v>
      </c>
      <c r="CR34" s="853">
        <v>11.100750995753479</v>
      </c>
      <c r="CS34" s="853">
        <v>21.556420233463037</v>
      </c>
      <c r="CT34" s="847">
        <v>394369</v>
      </c>
      <c r="CU34" s="847">
        <v>11414</v>
      </c>
      <c r="CV34" s="848">
        <v>382955</v>
      </c>
      <c r="CW34" s="850">
        <v>19.890743621247246</v>
      </c>
      <c r="CX34" s="850">
        <v>10.905477580424792</v>
      </c>
      <c r="CY34" s="850">
        <v>20.391498887387893</v>
      </c>
      <c r="CZ34" s="851">
        <v>399595</v>
      </c>
      <c r="DA34" s="851">
        <v>11539</v>
      </c>
      <c r="DB34" s="852">
        <v>388056</v>
      </c>
      <c r="DC34" s="853">
        <v>18.656047464267804</v>
      </c>
      <c r="DD34" s="853">
        <v>10.266379586462152</v>
      </c>
      <c r="DE34" s="853">
        <v>19.120674448512204</v>
      </c>
      <c r="DF34" s="854">
        <v>369056</v>
      </c>
      <c r="DG34" s="854">
        <v>10734</v>
      </c>
      <c r="DH34" s="855">
        <v>358322</v>
      </c>
      <c r="DI34" s="856">
        <v>18.786782017312778</v>
      </c>
      <c r="DJ34" s="856">
        <v>10.066490982922414</v>
      </c>
      <c r="DK34" s="856">
        <v>19.287291408074221</v>
      </c>
      <c r="DL34" s="857">
        <v>388062</v>
      </c>
      <c r="DM34" s="857">
        <v>11126</v>
      </c>
      <c r="DN34" s="858">
        <v>376936</v>
      </c>
      <c r="DO34" s="859">
        <v>19.609123253462503</v>
      </c>
      <c r="DP34" s="859">
        <v>10.512689683844512</v>
      </c>
      <c r="DQ34" s="859">
        <v>20.123075904637794</v>
      </c>
      <c r="DR34" s="847">
        <v>396973</v>
      </c>
      <c r="DS34" s="847">
        <v>11401</v>
      </c>
      <c r="DT34" s="848">
        <v>385572</v>
      </c>
      <c r="DU34" s="850">
        <v>18.577789841422863</v>
      </c>
      <c r="DV34" s="850">
        <v>10.223186664395048</v>
      </c>
      <c r="DW34" s="850">
        <v>19.037828581924401</v>
      </c>
      <c r="DX34" s="857">
        <v>402628</v>
      </c>
      <c r="DY34" s="857">
        <v>11403</v>
      </c>
      <c r="DZ34" s="858">
        <v>391225</v>
      </c>
      <c r="EA34" s="859">
        <v>17.396248703257314</v>
      </c>
      <c r="EB34" s="859">
        <v>9.8046465237055251</v>
      </c>
      <c r="EC34" s="859">
        <v>17.797912882236027</v>
      </c>
      <c r="ED34" s="854">
        <v>374770</v>
      </c>
      <c r="EE34" s="854">
        <v>10724</v>
      </c>
      <c r="EF34" s="855">
        <v>364046</v>
      </c>
      <c r="EG34" s="856">
        <v>17.768811532635262</v>
      </c>
      <c r="EH34" s="856">
        <v>9.7945017809845645</v>
      </c>
      <c r="EI34" s="856">
        <v>18.205440438475637</v>
      </c>
      <c r="EJ34" s="860">
        <v>393755</v>
      </c>
      <c r="EK34" s="861">
        <v>11258</v>
      </c>
      <c r="EL34" s="862">
        <v>382497</v>
      </c>
      <c r="EM34" s="859">
        <v>18.902211878743191</v>
      </c>
      <c r="EN34" s="859">
        <v>10.177643176784342</v>
      </c>
      <c r="EO34" s="863">
        <v>19.391473058822275</v>
      </c>
      <c r="EP34" s="847">
        <v>393160</v>
      </c>
      <c r="EQ34" s="847">
        <v>11531</v>
      </c>
      <c r="ER34" s="848">
        <v>381629</v>
      </c>
      <c r="ES34" s="850">
        <v>18.2197088535384</v>
      </c>
      <c r="ET34" s="850">
        <v>9.9102738195506817</v>
      </c>
      <c r="EU34" s="850">
        <v>18.693293115111274</v>
      </c>
      <c r="EV34" s="851">
        <v>374831</v>
      </c>
      <c r="EW34" s="851">
        <v>11143</v>
      </c>
      <c r="EX34" s="852">
        <v>363688</v>
      </c>
      <c r="EY34" s="853">
        <v>17.176708879321602</v>
      </c>
      <c r="EZ34" s="853">
        <v>9.4404202143432041</v>
      </c>
      <c r="FA34" s="853">
        <v>17.619091450801047</v>
      </c>
      <c r="FB34" s="854">
        <v>331004</v>
      </c>
      <c r="FC34" s="854">
        <v>10108</v>
      </c>
      <c r="FD34" s="855">
        <v>320896</v>
      </c>
      <c r="FE34" s="856">
        <v>17.307027666334996</v>
      </c>
      <c r="FF34" s="856">
        <v>9.3182761004839829</v>
      </c>
      <c r="FG34" s="856">
        <v>17.787375849885759</v>
      </c>
      <c r="FH34" s="851">
        <v>330934</v>
      </c>
      <c r="FI34" s="851">
        <v>10217</v>
      </c>
      <c r="FJ34" s="852">
        <v>320717</v>
      </c>
      <c r="FK34" s="853">
        <v>18.163745617328267</v>
      </c>
      <c r="FL34" s="853">
        <v>9.6056936557481851</v>
      </c>
      <c r="FM34" s="853">
        <v>18.6943338245169</v>
      </c>
      <c r="FN34" s="847">
        <v>315406</v>
      </c>
      <c r="FO34" s="847">
        <v>10416</v>
      </c>
      <c r="FP34" s="848">
        <v>304990</v>
      </c>
      <c r="FQ34" s="850">
        <v>17.280816138682212</v>
      </c>
      <c r="FR34" s="850">
        <v>9.5645626342950543</v>
      </c>
      <c r="FS34" s="850">
        <v>17.770431130621031</v>
      </c>
      <c r="FT34" s="851">
        <v>302751</v>
      </c>
      <c r="FU34" s="851">
        <v>10020</v>
      </c>
      <c r="FV34" s="852">
        <v>292731</v>
      </c>
      <c r="FW34" s="853">
        <v>16.271301764335359</v>
      </c>
      <c r="FX34" s="853">
        <v>9.1075177923813158</v>
      </c>
      <c r="FY34" s="853">
        <v>16.721513745091038</v>
      </c>
      <c r="FZ34" s="864">
        <v>259867</v>
      </c>
      <c r="GA34" s="865">
        <v>8928</v>
      </c>
      <c r="GB34" s="866">
        <v>250939</v>
      </c>
      <c r="GC34" s="867">
        <v>16.018667600000001</v>
      </c>
      <c r="GD34" s="867">
        <v>8.8822563799999994</v>
      </c>
      <c r="GE34" s="867">
        <v>16.49004016</v>
      </c>
      <c r="GF34" s="852">
        <v>255574</v>
      </c>
      <c r="GG34" s="851">
        <v>8833</v>
      </c>
      <c r="GH34" s="852">
        <v>246741</v>
      </c>
      <c r="GI34" s="853">
        <v>16.602495434823705</v>
      </c>
      <c r="GJ34" s="853">
        <v>9.3060252641781762</v>
      </c>
      <c r="GK34" s="853">
        <v>17.081956227058807</v>
      </c>
      <c r="GL34" s="868">
        <v>250145</v>
      </c>
      <c r="GM34" s="869">
        <v>8824</v>
      </c>
      <c r="GN34" s="870">
        <v>241321</v>
      </c>
      <c r="GO34" s="871">
        <v>16</v>
      </c>
      <c r="GP34" s="871">
        <v>9.3000000000000007</v>
      </c>
      <c r="GQ34" s="871">
        <v>16.399999999999999</v>
      </c>
      <c r="GR34" s="872">
        <v>238149</v>
      </c>
      <c r="GS34" s="872">
        <v>8496</v>
      </c>
      <c r="GT34" s="873">
        <v>229653</v>
      </c>
      <c r="GU34" s="874">
        <v>14.9</v>
      </c>
      <c r="GV34" s="874">
        <v>8.9</v>
      </c>
      <c r="GW34" s="874">
        <v>15.3</v>
      </c>
      <c r="GX34" s="864">
        <v>208868</v>
      </c>
      <c r="GY34" s="865">
        <v>7645</v>
      </c>
      <c r="GZ34" s="865">
        <v>201223</v>
      </c>
      <c r="HA34" s="867">
        <v>14.999928184651623</v>
      </c>
      <c r="HB34" s="867">
        <v>8.8804479137626604</v>
      </c>
      <c r="HC34" s="867">
        <v>15.403192964944134</v>
      </c>
      <c r="HD34" s="852">
        <v>204886</v>
      </c>
      <c r="HE34" s="875">
        <v>7446</v>
      </c>
      <c r="HF34" s="875">
        <v>197440</v>
      </c>
      <c r="HG34" s="853">
        <v>15.473441108545035</v>
      </c>
      <c r="HH34" s="853">
        <v>9.0863606965477679</v>
      </c>
      <c r="HI34" s="853">
        <v>15.894803194739515</v>
      </c>
      <c r="HJ34" s="868">
        <v>193672</v>
      </c>
      <c r="HK34" s="869">
        <v>7267</v>
      </c>
      <c r="HL34" s="870">
        <v>186405</v>
      </c>
      <c r="HM34" s="871">
        <v>14.5</v>
      </c>
      <c r="HN34" s="871">
        <v>8.8000000000000007</v>
      </c>
      <c r="HO34" s="871">
        <v>14.9</v>
      </c>
      <c r="HP34" s="876">
        <v>179624</v>
      </c>
      <c r="HQ34" s="876">
        <v>6938</v>
      </c>
      <c r="HR34" s="873">
        <v>172686</v>
      </c>
      <c r="HS34" s="874">
        <v>13.6</v>
      </c>
      <c r="HT34" s="874">
        <v>8.5</v>
      </c>
      <c r="HU34" s="874">
        <v>13.892768416852242</v>
      </c>
      <c r="HV34" s="854">
        <v>160721</v>
      </c>
      <c r="HW34" s="854">
        <v>6405</v>
      </c>
      <c r="HX34" s="855">
        <v>154316</v>
      </c>
      <c r="HY34" s="856">
        <v>13.955752066388399</v>
      </c>
      <c r="HZ34" s="856">
        <v>8.7707286346145938</v>
      </c>
      <c r="IA34" s="856">
        <v>14.306799428899891</v>
      </c>
      <c r="IB34" s="876">
        <v>162075</v>
      </c>
      <c r="IC34" s="876">
        <v>6461</v>
      </c>
      <c r="ID34" s="873">
        <v>155614</v>
      </c>
      <c r="IE34" s="874">
        <v>14.508380083304019</v>
      </c>
      <c r="IF34" s="874">
        <v>9.1490958523909995</v>
      </c>
      <c r="IG34" s="874">
        <v>14.87003269966192</v>
      </c>
      <c r="IH34" s="868">
        <v>150416</v>
      </c>
      <c r="II34" s="869">
        <v>6103</v>
      </c>
      <c r="IJ34" s="870">
        <v>144313</v>
      </c>
      <c r="IK34" s="871">
        <v>13.904927774172496</v>
      </c>
      <c r="IL34" s="972">
        <v>9.132536250317985</v>
      </c>
      <c r="IM34" s="972">
        <v>14.219164287987516</v>
      </c>
      <c r="IN34" s="852">
        <v>143591</v>
      </c>
      <c r="IO34" s="875">
        <v>5941</v>
      </c>
      <c r="IP34" s="851">
        <v>137650</v>
      </c>
      <c r="IQ34" s="853">
        <v>13.147227967627959</v>
      </c>
      <c r="IR34" s="992">
        <v>8.8703416149068328</v>
      </c>
      <c r="IS34" s="993">
        <f t="shared" si="4"/>
        <v>13.426635362236283</v>
      </c>
      <c r="IT34" s="994">
        <v>13.426635362236283</v>
      </c>
      <c r="IU34" s="864">
        <v>131593</v>
      </c>
      <c r="IV34" s="865">
        <v>5596</v>
      </c>
      <c r="IW34" s="866">
        <f t="shared" si="0"/>
        <v>125997</v>
      </c>
      <c r="IX34" s="867">
        <v>13.6</v>
      </c>
      <c r="IY34" s="1025">
        <v>9.1</v>
      </c>
      <c r="IZ34" s="1027">
        <f t="shared" si="9"/>
        <v>13.895864558415305</v>
      </c>
      <c r="JA34" s="852">
        <v>133943</v>
      </c>
      <c r="JB34" s="875">
        <v>5646</v>
      </c>
      <c r="JC34" s="851">
        <f t="shared" si="10"/>
        <v>128297</v>
      </c>
      <c r="JD34" s="853">
        <v>14.1</v>
      </c>
      <c r="JE34" s="992">
        <v>9.4</v>
      </c>
      <c r="JF34" s="1043">
        <f t="shared" si="6"/>
        <v>14.455299630553112</v>
      </c>
      <c r="JG34" s="868">
        <v>129458</v>
      </c>
      <c r="JH34" s="869">
        <v>5530</v>
      </c>
      <c r="JI34" s="870">
        <f t="shared" si="2"/>
        <v>123928</v>
      </c>
      <c r="JJ34" s="871">
        <v>13.4</v>
      </c>
      <c r="JK34" s="972">
        <v>9</v>
      </c>
      <c r="JL34" s="1065">
        <f t="shared" si="7"/>
        <v>13.651916234288421</v>
      </c>
      <c r="JM34" s="876">
        <v>123055</v>
      </c>
      <c r="JN34" s="876">
        <v>5258</v>
      </c>
      <c r="JO34" s="601">
        <f t="shared" si="3"/>
        <v>117797</v>
      </c>
      <c r="JP34" s="874">
        <v>12.5</v>
      </c>
      <c r="JQ34" s="874">
        <v>8.5</v>
      </c>
      <c r="JR34" s="874">
        <f t="shared" si="5"/>
        <v>12.762225450779132</v>
      </c>
    </row>
    <row r="35" spans="1:278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1"/>
      <c r="DG35" s="137"/>
      <c r="DH35" s="381"/>
      <c r="DI35" s="382"/>
      <c r="DJ35" s="383"/>
      <c r="DK35" s="382"/>
      <c r="EE35" s="5"/>
      <c r="FC35" s="5"/>
      <c r="GB35" s="544"/>
      <c r="HM35" s="544"/>
      <c r="HV35" s="835"/>
      <c r="HW35" s="836"/>
      <c r="IN35" s="15"/>
      <c r="IO35" s="15"/>
      <c r="IP35" s="15"/>
      <c r="IQ35" s="15"/>
      <c r="IR35" s="15"/>
      <c r="IS35" s="10"/>
      <c r="IT35" s="15"/>
      <c r="IZ35" s="1013"/>
      <c r="JC35" s="5"/>
      <c r="JF35" s="1044"/>
      <c r="JG35" s="1"/>
      <c r="JO35" s="1013"/>
    </row>
    <row r="36" spans="1:278">
      <c r="HU36" s="732"/>
      <c r="IG36" s="732"/>
      <c r="IN36" s="15"/>
      <c r="IO36" s="15"/>
      <c r="IP36" s="15"/>
      <c r="IQ36" s="15"/>
      <c r="IR36" s="15"/>
      <c r="IS36" s="10"/>
      <c r="IT36" s="15"/>
      <c r="JF36" s="1"/>
    </row>
    <row r="37" spans="1:278">
      <c r="DX37" s="398"/>
      <c r="IN37" s="15"/>
      <c r="IO37" s="15"/>
      <c r="IP37" s="15"/>
      <c r="IQ37" s="15"/>
      <c r="IR37" s="15"/>
      <c r="IS37" s="10"/>
      <c r="IT37" s="15"/>
      <c r="JO37" s="13"/>
    </row>
    <row r="38" spans="1:278">
      <c r="IN38" s="15"/>
      <c r="IO38" s="15"/>
      <c r="IP38" s="15"/>
      <c r="IQ38" s="15"/>
      <c r="IR38" s="15"/>
      <c r="IS38" s="10"/>
      <c r="IT38" s="15"/>
    </row>
    <row r="39" spans="1:278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78">
      <c r="IN40" s="15"/>
      <c r="IO40" s="15"/>
      <c r="IP40" s="15"/>
      <c r="IQ40" s="15"/>
      <c r="IR40" s="15"/>
      <c r="IS40" s="10"/>
      <c r="IT40" s="15"/>
    </row>
    <row r="41" spans="1:278">
      <c r="IN41" s="15"/>
      <c r="IO41" s="15"/>
      <c r="IP41" s="15"/>
      <c r="IQ41" s="15"/>
      <c r="IR41" s="15"/>
      <c r="IS41" s="10"/>
      <c r="IT41" s="15"/>
    </row>
    <row r="42" spans="1:278">
      <c r="IN42" s="15"/>
      <c r="IO42" s="15"/>
      <c r="IP42" s="15"/>
      <c r="IQ42" s="15"/>
      <c r="IR42" s="15"/>
      <c r="IS42" s="10"/>
      <c r="IT42" s="15"/>
    </row>
    <row r="43" spans="1:278">
      <c r="IN43" s="15"/>
      <c r="IO43" s="15"/>
      <c r="IP43" s="15"/>
      <c r="IQ43" s="15"/>
      <c r="IR43" s="15"/>
      <c r="IS43" s="10"/>
      <c r="IT43" s="15"/>
    </row>
    <row r="44" spans="1:278">
      <c r="IN44" s="15"/>
      <c r="IO44" s="15"/>
      <c r="IP44" s="15"/>
      <c r="IQ44" s="15"/>
      <c r="IR44" s="15"/>
      <c r="IS44" s="10"/>
      <c r="IT44" s="15"/>
    </row>
    <row r="45" spans="1:278">
      <c r="IN45" s="15"/>
      <c r="IO45" s="15"/>
      <c r="IP45" s="15"/>
      <c r="IQ45" s="15"/>
      <c r="IR45" s="15"/>
      <c r="IS45" s="15"/>
      <c r="IT45" s="15"/>
    </row>
    <row r="46" spans="1:278">
      <c r="IN46" s="15"/>
      <c r="IO46" s="15"/>
      <c r="IP46" s="15"/>
      <c r="IQ46" s="15"/>
      <c r="IR46" s="15"/>
      <c r="IS46" s="15"/>
      <c r="IT46" s="15"/>
    </row>
  </sheetData>
  <mergeCells count="46"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  <mergeCell ref="B3:G3"/>
    <mergeCell ref="H3:M3"/>
    <mergeCell ref="N3:S3"/>
    <mergeCell ref="T3:Y3"/>
    <mergeCell ref="Z3:AE3"/>
    <mergeCell ref="FZ3:GE3"/>
    <mergeCell ref="GX3:HC3"/>
    <mergeCell ref="HJ3:HO3"/>
    <mergeCell ref="FB3:FG3"/>
    <mergeCell ref="GR3:GW3"/>
    <mergeCell ref="GF3:GK3"/>
    <mergeCell ref="GL3:GQ3"/>
    <mergeCell ref="FN3:FS3"/>
    <mergeCell ref="JM3:JR3"/>
    <mergeCell ref="JG3:JL3"/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32" t="s">
        <v>247</v>
      </c>
      <c r="C2" s="1132"/>
      <c r="D2" s="1132"/>
      <c r="E2" s="1132"/>
      <c r="F2" s="1132"/>
      <c r="G2" s="1132"/>
      <c r="H2" s="1132"/>
      <c r="I2" s="1132"/>
      <c r="J2" s="1132"/>
      <c r="K2" s="1132"/>
      <c r="L2" s="1132"/>
      <c r="M2" s="1132"/>
      <c r="N2" s="1132"/>
      <c r="O2" s="1132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35" t="s">
        <v>37</v>
      </c>
      <c r="C4" s="1137" t="s">
        <v>38</v>
      </c>
      <c r="D4" s="1137"/>
      <c r="E4" s="1137"/>
      <c r="F4" s="1137" t="s">
        <v>108</v>
      </c>
      <c r="G4" s="1137"/>
      <c r="H4" s="1137"/>
      <c r="I4" s="1133" t="s">
        <v>109</v>
      </c>
      <c r="J4" s="1133" t="s">
        <v>110</v>
      </c>
      <c r="K4" s="1137" t="s">
        <v>121</v>
      </c>
      <c r="L4" s="1137"/>
      <c r="M4" s="1137"/>
      <c r="N4" s="1133" t="s">
        <v>111</v>
      </c>
      <c r="O4" s="1133" t="s">
        <v>112</v>
      </c>
    </row>
    <row r="5" spans="2:17" ht="104.25" customHeight="1">
      <c r="B5" s="1136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134"/>
      <c r="J5" s="1134"/>
      <c r="K5" s="136" t="s">
        <v>39</v>
      </c>
      <c r="L5" s="136" t="s">
        <v>40</v>
      </c>
      <c r="M5" s="136" t="s">
        <v>41</v>
      </c>
      <c r="N5" s="1134"/>
      <c r="O5" s="1134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7">
        <v>2356835</v>
      </c>
      <c r="D16" s="397">
        <v>137126</v>
      </c>
      <c r="E16" s="397">
        <v>2219709</v>
      </c>
      <c r="F16" s="397">
        <v>757239</v>
      </c>
      <c r="G16" s="397">
        <v>47947</v>
      </c>
      <c r="H16" s="397">
        <v>709292</v>
      </c>
      <c r="I16" s="397">
        <v>9803</v>
      </c>
      <c r="J16" s="397">
        <v>57750</v>
      </c>
      <c r="K16" s="141">
        <v>1073440</v>
      </c>
      <c r="L16" s="397">
        <v>67155</v>
      </c>
      <c r="M16" s="397">
        <v>1006285</v>
      </c>
      <c r="N16" s="397">
        <v>9800</v>
      </c>
      <c r="O16" s="397">
        <v>76955</v>
      </c>
    </row>
    <row r="17" spans="2:15" s="15" customFormat="1" ht="15.75">
      <c r="B17" s="140">
        <v>41620</v>
      </c>
      <c r="C17" s="397">
        <v>2199278</v>
      </c>
      <c r="D17" s="397">
        <v>135675</v>
      </c>
      <c r="E17" s="397">
        <v>2219709</v>
      </c>
      <c r="F17" s="397">
        <v>827080</v>
      </c>
      <c r="G17" s="397">
        <v>51023</v>
      </c>
      <c r="H17" s="397">
        <v>776057</v>
      </c>
      <c r="I17" s="397">
        <v>9880</v>
      </c>
      <c r="J17" s="397">
        <v>60903</v>
      </c>
      <c r="K17" s="141">
        <v>1158705</v>
      </c>
      <c r="L17" s="397">
        <v>71005</v>
      </c>
      <c r="M17" s="397">
        <v>1158705</v>
      </c>
      <c r="N17" s="397">
        <v>9884</v>
      </c>
      <c r="O17" s="397">
        <v>80889</v>
      </c>
    </row>
    <row r="18" spans="2:15" s="15" customFormat="1" ht="15.75">
      <c r="B18" s="140">
        <v>41985</v>
      </c>
      <c r="C18" s="397">
        <v>1862384</v>
      </c>
      <c r="D18" s="397">
        <v>126294</v>
      </c>
      <c r="E18" s="397">
        <v>1736090</v>
      </c>
      <c r="F18" s="397">
        <v>760056</v>
      </c>
      <c r="G18" s="397">
        <v>50366</v>
      </c>
      <c r="H18" s="397">
        <v>709690</v>
      </c>
      <c r="I18" s="397">
        <v>9381</v>
      </c>
      <c r="J18" s="397">
        <v>59747</v>
      </c>
      <c r="K18" s="141">
        <v>1053968</v>
      </c>
      <c r="L18" s="397">
        <v>69291</v>
      </c>
      <c r="M18" s="397">
        <v>984677</v>
      </c>
      <c r="N18" s="397">
        <v>9383</v>
      </c>
      <c r="O18" s="397">
        <v>78674</v>
      </c>
    </row>
    <row r="19" spans="2:15" s="15" customFormat="1" ht="15.75">
      <c r="B19" s="140">
        <v>42350</v>
      </c>
      <c r="C19" s="397">
        <v>1597248</v>
      </c>
      <c r="D19" s="397">
        <v>110833</v>
      </c>
      <c r="E19" s="397">
        <v>1486415</v>
      </c>
      <c r="F19" s="397">
        <v>620855</v>
      </c>
      <c r="G19" s="397">
        <v>44369</v>
      </c>
      <c r="H19" s="397">
        <v>576486</v>
      </c>
      <c r="I19" s="397">
        <v>8760</v>
      </c>
      <c r="J19" s="397">
        <v>53129</v>
      </c>
      <c r="K19" s="141">
        <v>880280</v>
      </c>
      <c r="L19" s="397">
        <v>61330</v>
      </c>
      <c r="M19" s="397">
        <v>818350</v>
      </c>
      <c r="N19" s="397">
        <v>8763</v>
      </c>
      <c r="O19" s="397">
        <v>70093</v>
      </c>
    </row>
    <row r="20" spans="2:15" s="15" customFormat="1" ht="15.75">
      <c r="B20" s="140">
        <v>42716</v>
      </c>
      <c r="C20" s="397">
        <v>1365322</v>
      </c>
      <c r="D20" s="397">
        <v>95805</v>
      </c>
      <c r="E20" s="397">
        <v>1269517</v>
      </c>
      <c r="F20" s="397">
        <v>542843</v>
      </c>
      <c r="G20" s="397">
        <v>39229</v>
      </c>
      <c r="H20" s="397">
        <v>503614</v>
      </c>
      <c r="I20" s="397">
        <v>8180</v>
      </c>
      <c r="J20" s="397">
        <v>47409</v>
      </c>
      <c r="K20" s="141">
        <v>747623</v>
      </c>
      <c r="L20" s="397">
        <v>53063</v>
      </c>
      <c r="M20" s="397">
        <v>694560</v>
      </c>
      <c r="N20" s="397">
        <v>8179</v>
      </c>
      <c r="O20" s="397">
        <v>61242</v>
      </c>
    </row>
    <row r="21" spans="2:15" s="15" customFormat="1" ht="15.75">
      <c r="B21" s="140">
        <v>43081</v>
      </c>
      <c r="C21" s="397">
        <v>1109447</v>
      </c>
      <c r="D21" s="397">
        <v>78619</v>
      </c>
      <c r="E21" s="397">
        <v>1030828</v>
      </c>
      <c r="F21" s="954" t="s">
        <v>88</v>
      </c>
      <c r="G21" s="954">
        <v>30726</v>
      </c>
      <c r="H21" s="954" t="s">
        <v>88</v>
      </c>
      <c r="I21" s="954">
        <v>7078</v>
      </c>
      <c r="J21" s="954">
        <f>G21+I21</f>
        <v>37804</v>
      </c>
      <c r="K21" s="954">
        <v>594789</v>
      </c>
      <c r="L21" s="954">
        <v>41839</v>
      </c>
      <c r="M21" s="954">
        <f>K21-L21</f>
        <v>552950</v>
      </c>
      <c r="N21" s="954">
        <v>7078</v>
      </c>
      <c r="O21" s="954">
        <f>L21+N21</f>
        <v>48917</v>
      </c>
    </row>
    <row r="22" spans="2:15" s="15" customFormat="1" ht="15.75">
      <c r="B22" s="140">
        <v>43446</v>
      </c>
      <c r="C22" s="397">
        <v>993960</v>
      </c>
      <c r="D22" s="397">
        <v>71446</v>
      </c>
      <c r="E22" s="397">
        <v>922514</v>
      </c>
      <c r="F22" s="954"/>
      <c r="G22" s="954"/>
      <c r="H22" s="954"/>
      <c r="I22" s="954"/>
      <c r="J22" s="954"/>
      <c r="K22" s="954"/>
      <c r="L22" s="954"/>
      <c r="M22" s="954"/>
      <c r="N22" s="954"/>
      <c r="O22" s="954"/>
    </row>
    <row r="23" spans="2:15" ht="15.75">
      <c r="B23" s="730"/>
      <c r="C23" s="739"/>
      <c r="D23" s="740"/>
      <c r="E23" s="740"/>
      <c r="F23" s="740"/>
      <c r="G23" s="740"/>
      <c r="H23" s="740"/>
      <c r="I23" s="740"/>
      <c r="J23" s="740"/>
      <c r="K23" s="741"/>
      <c r="L23" s="590"/>
      <c r="M23" s="590"/>
      <c r="N23" s="590"/>
      <c r="O23" s="590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4" customFormat="1" ht="15">
      <c r="B27" s="955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5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259</v>
      </c>
      <c r="D29" s="5"/>
      <c r="O29" s="376"/>
    </row>
    <row r="31" spans="2:15">
      <c r="B31" s="453"/>
      <c r="C31" s="452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83"/>
  <sheetViews>
    <sheetView zoomScaleNormal="100" workbookViewId="0">
      <pane ySplit="2" topLeftCell="A142" activePane="bottomLeft" state="frozen"/>
      <selection pane="bottomLeft" activeCell="B2" sqref="B2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4" customFormat="1"/>
    <row r="2" spans="2:11" ht="15.75">
      <c r="B2" s="718" t="s">
        <v>267</v>
      </c>
      <c r="C2" s="718"/>
      <c r="D2" s="718"/>
      <c r="E2" s="719"/>
      <c r="F2" s="719"/>
      <c r="G2" s="719"/>
      <c r="H2" s="719"/>
      <c r="I2" s="719"/>
      <c r="J2" s="719"/>
    </row>
    <row r="3" spans="2:11" ht="15" thickBot="1">
      <c r="B3" s="317"/>
      <c r="C3" s="317"/>
      <c r="D3" s="317"/>
      <c r="E3" s="317"/>
      <c r="F3" s="317"/>
      <c r="G3" s="317"/>
      <c r="H3" s="317"/>
      <c r="I3" s="317"/>
      <c r="J3" s="317"/>
    </row>
    <row r="4" spans="2:11" ht="14.25" customHeight="1">
      <c r="B4" s="1143" t="s">
        <v>9</v>
      </c>
      <c r="C4" s="1144"/>
      <c r="D4" s="1145"/>
      <c r="E4" s="1152" t="s">
        <v>154</v>
      </c>
      <c r="F4" s="1153"/>
      <c r="G4" s="1153"/>
      <c r="H4" s="1154"/>
      <c r="I4" s="1155" t="s">
        <v>141</v>
      </c>
      <c r="J4" s="1156"/>
    </row>
    <row r="5" spans="2:11" ht="14.25" customHeight="1">
      <c r="B5" s="1146"/>
      <c r="C5" s="1147"/>
      <c r="D5" s="1148"/>
      <c r="E5" s="1157" t="s">
        <v>39</v>
      </c>
      <c r="F5" s="1159" t="s">
        <v>149</v>
      </c>
      <c r="G5" s="1160"/>
      <c r="H5" s="1161"/>
      <c r="I5" s="1162" t="s">
        <v>39</v>
      </c>
      <c r="J5" s="1164" t="s">
        <v>78</v>
      </c>
    </row>
    <row r="6" spans="2:11" ht="18" customHeight="1">
      <c r="B6" s="1149"/>
      <c r="C6" s="1150"/>
      <c r="D6" s="1151"/>
      <c r="E6" s="1158"/>
      <c r="F6" s="321" t="s">
        <v>124</v>
      </c>
      <c r="G6" s="321" t="s">
        <v>125</v>
      </c>
      <c r="H6" s="321" t="s">
        <v>126</v>
      </c>
      <c r="I6" s="1163"/>
      <c r="J6" s="1165"/>
      <c r="K6" s="320"/>
    </row>
    <row r="7" spans="2:11" ht="25.5" customHeight="1">
      <c r="B7" s="1166" t="s">
        <v>150</v>
      </c>
      <c r="C7" s="1167"/>
      <c r="D7" s="1168"/>
      <c r="E7" s="333">
        <v>20928</v>
      </c>
      <c r="F7" s="334">
        <v>2234</v>
      </c>
      <c r="G7" s="334">
        <v>700</v>
      </c>
      <c r="H7" s="334">
        <v>3586</v>
      </c>
      <c r="I7" s="334">
        <v>2986</v>
      </c>
      <c r="J7" s="335">
        <v>696</v>
      </c>
      <c r="K7" s="320"/>
    </row>
    <row r="8" spans="2:11" ht="24.75" customHeight="1">
      <c r="B8" s="1138" t="s">
        <v>152</v>
      </c>
      <c r="C8" s="1141" t="s">
        <v>127</v>
      </c>
      <c r="D8" s="1142"/>
      <c r="E8" s="337">
        <v>20544</v>
      </c>
      <c r="F8" s="338">
        <v>1850</v>
      </c>
      <c r="G8" s="338">
        <v>488</v>
      </c>
      <c r="H8" s="338">
        <v>3586</v>
      </c>
      <c r="I8" s="338">
        <v>2967</v>
      </c>
      <c r="J8" s="339">
        <v>696</v>
      </c>
    </row>
    <row r="9" spans="2:11" ht="24" customHeight="1">
      <c r="B9" s="1139"/>
      <c r="C9" s="1141" t="s">
        <v>128</v>
      </c>
      <c r="D9" s="1142"/>
      <c r="E9" s="337">
        <v>384</v>
      </c>
      <c r="F9" s="338">
        <v>384</v>
      </c>
      <c r="G9" s="338">
        <v>212</v>
      </c>
      <c r="H9" s="340" t="s">
        <v>129</v>
      </c>
      <c r="I9" s="338">
        <v>19</v>
      </c>
      <c r="J9" s="339">
        <v>0</v>
      </c>
    </row>
    <row r="10" spans="2:11" ht="24.75" customHeight="1">
      <c r="B10" s="1139"/>
      <c r="C10" s="1138" t="s">
        <v>152</v>
      </c>
      <c r="D10" s="336" t="s">
        <v>130</v>
      </c>
      <c r="E10" s="337">
        <v>282</v>
      </c>
      <c r="F10" s="338">
        <v>282</v>
      </c>
      <c r="G10" s="338">
        <v>119</v>
      </c>
      <c r="H10" s="340" t="s">
        <v>129</v>
      </c>
      <c r="I10" s="338">
        <v>5</v>
      </c>
      <c r="J10" s="339">
        <v>0</v>
      </c>
    </row>
    <row r="11" spans="2:11" ht="22.5" customHeight="1">
      <c r="B11" s="1139"/>
      <c r="C11" s="1139"/>
      <c r="D11" s="336" t="s">
        <v>131</v>
      </c>
      <c r="E11" s="337">
        <v>0</v>
      </c>
      <c r="F11" s="338">
        <v>0</v>
      </c>
      <c r="G11" s="338">
        <v>0</v>
      </c>
      <c r="H11" s="340" t="s">
        <v>129</v>
      </c>
      <c r="I11" s="338">
        <v>0</v>
      </c>
      <c r="J11" s="339">
        <v>0</v>
      </c>
    </row>
    <row r="12" spans="2:11" ht="22.5" customHeight="1">
      <c r="B12" s="1139"/>
      <c r="C12" s="1140"/>
      <c r="D12" s="336" t="s">
        <v>132</v>
      </c>
      <c r="E12" s="337">
        <v>102</v>
      </c>
      <c r="F12" s="338">
        <v>102</v>
      </c>
      <c r="G12" s="338">
        <v>93</v>
      </c>
      <c r="H12" s="340" t="s">
        <v>129</v>
      </c>
      <c r="I12" s="338">
        <v>14</v>
      </c>
      <c r="J12" s="339">
        <v>0</v>
      </c>
    </row>
    <row r="13" spans="2:11" ht="25.5" customHeight="1">
      <c r="B13" s="1140"/>
      <c r="C13" s="1141" t="s">
        <v>133</v>
      </c>
      <c r="D13" s="1142"/>
      <c r="E13" s="337">
        <v>9</v>
      </c>
      <c r="F13" s="338">
        <v>5</v>
      </c>
      <c r="G13" s="338">
        <v>1</v>
      </c>
      <c r="H13" s="338">
        <v>4</v>
      </c>
      <c r="I13" s="338">
        <v>2</v>
      </c>
      <c r="J13" s="339">
        <v>0</v>
      </c>
    </row>
    <row r="14" spans="2:11" ht="18.75" customHeight="1">
      <c r="B14" s="317"/>
      <c r="C14" s="317"/>
      <c r="D14" s="317"/>
      <c r="E14" s="317"/>
      <c r="F14" s="317"/>
      <c r="G14" s="317"/>
      <c r="H14" s="317"/>
      <c r="I14" s="317"/>
      <c r="J14" s="317"/>
    </row>
    <row r="15" spans="2:11" ht="14.25" customHeight="1" thickBot="1">
      <c r="B15" s="318"/>
      <c r="C15" s="318"/>
      <c r="D15" s="318"/>
      <c r="E15" s="319"/>
      <c r="F15" s="319"/>
      <c r="G15" s="319"/>
      <c r="H15" s="319"/>
      <c r="I15" s="319"/>
      <c r="J15" s="319"/>
    </row>
    <row r="16" spans="2:11" ht="14.25" customHeight="1">
      <c r="B16" s="1143" t="s">
        <v>9</v>
      </c>
      <c r="C16" s="1144"/>
      <c r="D16" s="1145"/>
      <c r="E16" s="1152" t="s">
        <v>153</v>
      </c>
      <c r="F16" s="1153"/>
      <c r="G16" s="1153"/>
      <c r="H16" s="1154"/>
      <c r="I16" s="1155" t="s">
        <v>140</v>
      </c>
      <c r="J16" s="1156"/>
    </row>
    <row r="17" spans="2:10" ht="14.25" customHeight="1">
      <c r="B17" s="1146"/>
      <c r="C17" s="1147"/>
      <c r="D17" s="1148"/>
      <c r="E17" s="1157" t="s">
        <v>39</v>
      </c>
      <c r="F17" s="1159" t="s">
        <v>148</v>
      </c>
      <c r="G17" s="1160"/>
      <c r="H17" s="1161"/>
      <c r="I17" s="1162" t="s">
        <v>39</v>
      </c>
      <c r="J17" s="1164" t="s">
        <v>78</v>
      </c>
    </row>
    <row r="18" spans="2:10" ht="24.75" thickBot="1">
      <c r="B18" s="1169"/>
      <c r="C18" s="1170"/>
      <c r="D18" s="1171"/>
      <c r="E18" s="1172"/>
      <c r="F18" s="321" t="s">
        <v>124</v>
      </c>
      <c r="G18" s="321" t="s">
        <v>125</v>
      </c>
      <c r="H18" s="321" t="s">
        <v>126</v>
      </c>
      <c r="I18" s="1173"/>
      <c r="J18" s="1174"/>
    </row>
    <row r="19" spans="2:10" ht="26.25" customHeight="1">
      <c r="B19" s="1175" t="s">
        <v>151</v>
      </c>
      <c r="C19" s="1176"/>
      <c r="D19" s="1177"/>
      <c r="E19" s="330">
        <v>20575</v>
      </c>
      <c r="F19" s="331">
        <v>2067</v>
      </c>
      <c r="G19" s="331">
        <v>833</v>
      </c>
      <c r="H19" s="331">
        <v>3343</v>
      </c>
      <c r="I19" s="331">
        <v>2233</v>
      </c>
      <c r="J19" s="332">
        <v>512</v>
      </c>
    </row>
    <row r="20" spans="2:10" ht="25.5" customHeight="1">
      <c r="B20" s="1138" t="s">
        <v>152</v>
      </c>
      <c r="C20" s="1141" t="s">
        <v>127</v>
      </c>
      <c r="D20" s="1142"/>
      <c r="E20" s="323">
        <v>19959</v>
      </c>
      <c r="F20" s="324">
        <v>1451</v>
      </c>
      <c r="G20" s="324">
        <v>512</v>
      </c>
      <c r="H20" s="324">
        <v>3343</v>
      </c>
      <c r="I20" s="324">
        <v>2232</v>
      </c>
      <c r="J20" s="316">
        <v>512</v>
      </c>
    </row>
    <row r="21" spans="2:10" ht="22.5" customHeight="1">
      <c r="B21" s="1139"/>
      <c r="C21" s="1141" t="s">
        <v>128</v>
      </c>
      <c r="D21" s="1142"/>
      <c r="E21" s="323">
        <v>616</v>
      </c>
      <c r="F21" s="324">
        <v>616</v>
      </c>
      <c r="G21" s="324">
        <v>321</v>
      </c>
      <c r="H21" s="325" t="s">
        <v>129</v>
      </c>
      <c r="I21" s="324">
        <v>1</v>
      </c>
      <c r="J21" s="316">
        <v>0</v>
      </c>
    </row>
    <row r="22" spans="2:10" ht="22.5" customHeight="1">
      <c r="B22" s="1139"/>
      <c r="C22" s="1138" t="s">
        <v>152</v>
      </c>
      <c r="D22" s="322" t="s">
        <v>130</v>
      </c>
      <c r="E22" s="323">
        <v>531</v>
      </c>
      <c r="F22" s="324">
        <v>531</v>
      </c>
      <c r="G22" s="324">
        <v>264</v>
      </c>
      <c r="H22" s="325" t="s">
        <v>129</v>
      </c>
      <c r="I22" s="324">
        <v>1</v>
      </c>
      <c r="J22" s="316">
        <v>0</v>
      </c>
    </row>
    <row r="23" spans="2:10" ht="22.5">
      <c r="B23" s="1139"/>
      <c r="C23" s="1139"/>
      <c r="D23" s="322" t="s">
        <v>131</v>
      </c>
      <c r="E23" s="323">
        <v>10</v>
      </c>
      <c r="F23" s="324">
        <v>10</v>
      </c>
      <c r="G23" s="324">
        <v>0</v>
      </c>
      <c r="H23" s="325" t="s">
        <v>129</v>
      </c>
      <c r="I23" s="324">
        <v>0</v>
      </c>
      <c r="J23" s="316">
        <v>0</v>
      </c>
    </row>
    <row r="24" spans="2:10" ht="22.5">
      <c r="B24" s="1139"/>
      <c r="C24" s="1140"/>
      <c r="D24" s="336" t="s">
        <v>132</v>
      </c>
      <c r="E24" s="323">
        <v>75</v>
      </c>
      <c r="F24" s="324">
        <v>75</v>
      </c>
      <c r="G24" s="324">
        <v>57</v>
      </c>
      <c r="H24" s="325" t="s">
        <v>129</v>
      </c>
      <c r="I24" s="324">
        <v>0</v>
      </c>
      <c r="J24" s="316">
        <v>0</v>
      </c>
    </row>
    <row r="25" spans="2:10" ht="25.5" customHeight="1" thickBot="1">
      <c r="B25" s="1178"/>
      <c r="C25" s="1179" t="s">
        <v>133</v>
      </c>
      <c r="D25" s="1180"/>
      <c r="E25" s="326">
        <v>6</v>
      </c>
      <c r="F25" s="327">
        <v>5</v>
      </c>
      <c r="G25" s="327">
        <v>2</v>
      </c>
      <c r="H25" s="327">
        <v>1</v>
      </c>
      <c r="I25" s="327">
        <v>0</v>
      </c>
      <c r="J25" s="328">
        <v>0</v>
      </c>
    </row>
    <row r="27" spans="2:10" ht="15" thickBot="1"/>
    <row r="28" spans="2:10" ht="14.25" customHeight="1">
      <c r="B28" s="1143" t="s">
        <v>9</v>
      </c>
      <c r="C28" s="1144"/>
      <c r="D28" s="1145"/>
      <c r="E28" s="1152" t="s">
        <v>156</v>
      </c>
      <c r="F28" s="1153"/>
      <c r="G28" s="1153"/>
      <c r="H28" s="1154"/>
      <c r="I28" s="1155" t="s">
        <v>162</v>
      </c>
      <c r="J28" s="1156"/>
    </row>
    <row r="29" spans="2:10" ht="14.25" customHeight="1">
      <c r="B29" s="1146"/>
      <c r="C29" s="1147"/>
      <c r="D29" s="1148"/>
      <c r="E29" s="1157" t="s">
        <v>39</v>
      </c>
      <c r="F29" s="1159" t="s">
        <v>149</v>
      </c>
      <c r="G29" s="1160"/>
      <c r="H29" s="1161"/>
      <c r="I29" s="1162" t="s">
        <v>39</v>
      </c>
      <c r="J29" s="1164" t="s">
        <v>78</v>
      </c>
    </row>
    <row r="30" spans="2:10" ht="24">
      <c r="B30" s="1149"/>
      <c r="C30" s="1150"/>
      <c r="D30" s="1151"/>
      <c r="E30" s="1158"/>
      <c r="F30" s="321" t="s">
        <v>124</v>
      </c>
      <c r="G30" s="321" t="s">
        <v>125</v>
      </c>
      <c r="H30" s="321" t="s">
        <v>126</v>
      </c>
      <c r="I30" s="1163"/>
      <c r="J30" s="1165"/>
    </row>
    <row r="31" spans="2:10" ht="35.25" customHeight="1">
      <c r="B31" s="1166" t="s">
        <v>150</v>
      </c>
      <c r="C31" s="1167"/>
      <c r="D31" s="1168"/>
      <c r="E31" s="333">
        <v>27364</v>
      </c>
      <c r="F31" s="334">
        <v>3828</v>
      </c>
      <c r="G31" s="334">
        <v>1804</v>
      </c>
      <c r="H31" s="334">
        <v>6059</v>
      </c>
      <c r="I31" s="334">
        <v>3596</v>
      </c>
      <c r="J31" s="335">
        <v>943</v>
      </c>
    </row>
    <row r="32" spans="2:10" ht="26.25" customHeight="1">
      <c r="B32" s="1138" t="s">
        <v>152</v>
      </c>
      <c r="C32" s="1141" t="s">
        <v>127</v>
      </c>
      <c r="D32" s="1142"/>
      <c r="E32" s="337">
        <v>24846</v>
      </c>
      <c r="F32" s="338">
        <v>1310</v>
      </c>
      <c r="G32" s="338">
        <v>680</v>
      </c>
      <c r="H32" s="338">
        <v>6059</v>
      </c>
      <c r="I32" s="338">
        <v>3429</v>
      </c>
      <c r="J32" s="339">
        <v>897</v>
      </c>
    </row>
    <row r="33" spans="2:10" ht="19.5" customHeight="1">
      <c r="B33" s="1139"/>
      <c r="C33" s="1141" t="s">
        <v>128</v>
      </c>
      <c r="D33" s="1142"/>
      <c r="E33" s="337">
        <v>2518</v>
      </c>
      <c r="F33" s="338">
        <v>2518</v>
      </c>
      <c r="G33" s="338">
        <v>1124</v>
      </c>
      <c r="H33" s="340" t="s">
        <v>129</v>
      </c>
      <c r="I33" s="338">
        <v>167</v>
      </c>
      <c r="J33" s="339">
        <v>46</v>
      </c>
    </row>
    <row r="34" spans="2:10" ht="19.5" customHeight="1">
      <c r="B34" s="1139"/>
      <c r="C34" s="1138" t="s">
        <v>152</v>
      </c>
      <c r="D34" s="336" t="s">
        <v>130</v>
      </c>
      <c r="E34" s="337">
        <v>2335</v>
      </c>
      <c r="F34" s="338">
        <v>2335</v>
      </c>
      <c r="G34" s="338">
        <v>945</v>
      </c>
      <c r="H34" s="340" t="s">
        <v>129</v>
      </c>
      <c r="I34" s="338">
        <v>161</v>
      </c>
      <c r="J34" s="339">
        <v>40</v>
      </c>
    </row>
    <row r="35" spans="2:10" ht="22.5">
      <c r="B35" s="1139"/>
      <c r="C35" s="1139"/>
      <c r="D35" s="336" t="s">
        <v>131</v>
      </c>
      <c r="E35" s="337">
        <v>0</v>
      </c>
      <c r="F35" s="338">
        <v>0</v>
      </c>
      <c r="G35" s="338">
        <v>0</v>
      </c>
      <c r="H35" s="340" t="s">
        <v>129</v>
      </c>
      <c r="I35" s="338">
        <v>0</v>
      </c>
      <c r="J35" s="339">
        <v>0</v>
      </c>
    </row>
    <row r="36" spans="2:10" ht="22.5">
      <c r="B36" s="1139"/>
      <c r="C36" s="1140"/>
      <c r="D36" s="336" t="s">
        <v>132</v>
      </c>
      <c r="E36" s="337">
        <v>183</v>
      </c>
      <c r="F36" s="338">
        <v>183</v>
      </c>
      <c r="G36" s="338">
        <v>179</v>
      </c>
      <c r="H36" s="340" t="s">
        <v>129</v>
      </c>
      <c r="I36" s="338">
        <v>6</v>
      </c>
      <c r="J36" s="339">
        <v>6</v>
      </c>
    </row>
    <row r="37" spans="2:10" ht="28.5" customHeight="1">
      <c r="B37" s="1140"/>
      <c r="C37" s="1141" t="s">
        <v>133</v>
      </c>
      <c r="D37" s="1142"/>
      <c r="E37" s="337">
        <v>56</v>
      </c>
      <c r="F37" s="338">
        <v>31</v>
      </c>
      <c r="G37" s="338">
        <v>21</v>
      </c>
      <c r="H37" s="338">
        <v>7</v>
      </c>
      <c r="I37" s="338">
        <v>3</v>
      </c>
      <c r="J37" s="339">
        <v>1</v>
      </c>
    </row>
    <row r="39" spans="2:10" ht="15" thickBot="1"/>
    <row r="40" spans="2:10" ht="14.25" customHeight="1">
      <c r="B40" s="1143" t="s">
        <v>9</v>
      </c>
      <c r="C40" s="1144"/>
      <c r="D40" s="1145"/>
      <c r="E40" s="1152" t="s">
        <v>161</v>
      </c>
      <c r="F40" s="1153"/>
      <c r="G40" s="1153"/>
      <c r="H40" s="1154"/>
      <c r="I40" s="1155" t="s">
        <v>163</v>
      </c>
      <c r="J40" s="1156"/>
    </row>
    <row r="41" spans="2:10" ht="14.25" customHeight="1">
      <c r="B41" s="1146"/>
      <c r="C41" s="1147"/>
      <c r="D41" s="1148"/>
      <c r="E41" s="1157" t="s">
        <v>39</v>
      </c>
      <c r="F41" s="1159" t="s">
        <v>149</v>
      </c>
      <c r="G41" s="1160"/>
      <c r="H41" s="1161"/>
      <c r="I41" s="1162" t="s">
        <v>39</v>
      </c>
      <c r="J41" s="1164" t="s">
        <v>78</v>
      </c>
    </row>
    <row r="42" spans="2:10" ht="24">
      <c r="B42" s="1149"/>
      <c r="C42" s="1150"/>
      <c r="D42" s="1151"/>
      <c r="E42" s="1158"/>
      <c r="F42" s="321" t="s">
        <v>124</v>
      </c>
      <c r="G42" s="321" t="s">
        <v>125</v>
      </c>
      <c r="H42" s="321" t="s">
        <v>126</v>
      </c>
      <c r="I42" s="1163"/>
      <c r="J42" s="1165"/>
    </row>
    <row r="43" spans="2:10" ht="33" customHeight="1">
      <c r="B43" s="1166" t="s">
        <v>150</v>
      </c>
      <c r="C43" s="1167"/>
      <c r="D43" s="1168"/>
      <c r="E43" s="333">
        <v>27275</v>
      </c>
      <c r="F43" s="334">
        <v>4498</v>
      </c>
      <c r="G43" s="334">
        <v>1482</v>
      </c>
      <c r="H43" s="334">
        <v>6252</v>
      </c>
      <c r="I43" s="334">
        <v>3151</v>
      </c>
      <c r="J43" s="335">
        <v>841</v>
      </c>
    </row>
    <row r="44" spans="2:10" ht="22.5" customHeight="1">
      <c r="B44" s="1138" t="s">
        <v>152</v>
      </c>
      <c r="C44" s="1141" t="s">
        <v>127</v>
      </c>
      <c r="D44" s="1142"/>
      <c r="E44" s="337">
        <v>25227</v>
      </c>
      <c r="F44" s="338">
        <v>2450</v>
      </c>
      <c r="G44" s="338">
        <v>619</v>
      </c>
      <c r="H44" s="338">
        <v>6252</v>
      </c>
      <c r="I44" s="338">
        <v>3135</v>
      </c>
      <c r="J44" s="339">
        <v>834</v>
      </c>
    </row>
    <row r="45" spans="2:10" ht="18" customHeight="1">
      <c r="B45" s="1139"/>
      <c r="C45" s="1141" t="s">
        <v>128</v>
      </c>
      <c r="D45" s="1142"/>
      <c r="E45" s="337">
        <v>2048</v>
      </c>
      <c r="F45" s="338">
        <v>2048</v>
      </c>
      <c r="G45" s="338">
        <v>863</v>
      </c>
      <c r="H45" s="340" t="s">
        <v>129</v>
      </c>
      <c r="I45" s="338">
        <v>16</v>
      </c>
      <c r="J45" s="339">
        <v>7</v>
      </c>
    </row>
    <row r="46" spans="2:10" ht="18.75" customHeight="1">
      <c r="B46" s="1139"/>
      <c r="C46" s="1138" t="s">
        <v>152</v>
      </c>
      <c r="D46" s="336" t="s">
        <v>130</v>
      </c>
      <c r="E46" s="337">
        <v>1998</v>
      </c>
      <c r="F46" s="338">
        <v>1998</v>
      </c>
      <c r="G46" s="338">
        <v>818</v>
      </c>
      <c r="H46" s="340" t="s">
        <v>129</v>
      </c>
      <c r="I46" s="338">
        <v>14</v>
      </c>
      <c r="J46" s="339">
        <v>6</v>
      </c>
    </row>
    <row r="47" spans="2:10" ht="27" customHeight="1">
      <c r="B47" s="1139"/>
      <c r="C47" s="1139"/>
      <c r="D47" s="336" t="s">
        <v>131</v>
      </c>
      <c r="E47" s="337">
        <v>3</v>
      </c>
      <c r="F47" s="338">
        <v>3</v>
      </c>
      <c r="G47" s="338">
        <v>0</v>
      </c>
      <c r="H47" s="340" t="s">
        <v>129</v>
      </c>
      <c r="I47" s="338">
        <v>1</v>
      </c>
      <c r="J47" s="339">
        <v>1</v>
      </c>
    </row>
    <row r="48" spans="2:10" ht="22.5">
      <c r="B48" s="1139"/>
      <c r="C48" s="1140"/>
      <c r="D48" s="336" t="s">
        <v>132</v>
      </c>
      <c r="E48" s="337">
        <v>47</v>
      </c>
      <c r="F48" s="338">
        <v>47</v>
      </c>
      <c r="G48" s="338">
        <v>45</v>
      </c>
      <c r="H48" s="340" t="s">
        <v>129</v>
      </c>
      <c r="I48" s="338">
        <v>1</v>
      </c>
      <c r="J48" s="339">
        <v>0</v>
      </c>
    </row>
    <row r="49" spans="2:10" ht="25.5" customHeight="1">
      <c r="B49" s="1140"/>
      <c r="C49" s="1141" t="s">
        <v>133</v>
      </c>
      <c r="D49" s="1142"/>
      <c r="E49" s="337">
        <v>49</v>
      </c>
      <c r="F49" s="338">
        <v>14</v>
      </c>
      <c r="G49" s="338">
        <v>8</v>
      </c>
      <c r="H49" s="338">
        <v>17</v>
      </c>
      <c r="I49" s="338">
        <v>4</v>
      </c>
      <c r="J49" s="339">
        <v>0</v>
      </c>
    </row>
    <row r="50" spans="2:10" ht="15" thickBot="1"/>
    <row r="51" spans="2:10" ht="14.25" customHeight="1">
      <c r="B51" s="1143" t="s">
        <v>9</v>
      </c>
      <c r="C51" s="1144"/>
      <c r="D51" s="1145"/>
      <c r="E51" s="1152" t="s">
        <v>167</v>
      </c>
      <c r="F51" s="1153"/>
      <c r="G51" s="1153"/>
      <c r="H51" s="1154"/>
      <c r="I51" s="1155" t="s">
        <v>168</v>
      </c>
      <c r="J51" s="1156"/>
    </row>
    <row r="52" spans="2:10" ht="14.25" customHeight="1">
      <c r="B52" s="1146"/>
      <c r="C52" s="1147"/>
      <c r="D52" s="1148"/>
      <c r="E52" s="1157" t="s">
        <v>39</v>
      </c>
      <c r="F52" s="1159" t="s">
        <v>149</v>
      </c>
      <c r="G52" s="1160"/>
      <c r="H52" s="1161"/>
      <c r="I52" s="1162" t="s">
        <v>39</v>
      </c>
      <c r="J52" s="1164" t="s">
        <v>78</v>
      </c>
    </row>
    <row r="53" spans="2:10" ht="24">
      <c r="B53" s="1149"/>
      <c r="C53" s="1150"/>
      <c r="D53" s="1151"/>
      <c r="E53" s="1158"/>
      <c r="F53" s="321" t="s">
        <v>124</v>
      </c>
      <c r="G53" s="321" t="s">
        <v>125</v>
      </c>
      <c r="H53" s="321" t="s">
        <v>126</v>
      </c>
      <c r="I53" s="1163"/>
      <c r="J53" s="1165"/>
    </row>
    <row r="54" spans="2:10" ht="26.25" customHeight="1">
      <c r="B54" s="1166" t="s">
        <v>150</v>
      </c>
      <c r="C54" s="1167"/>
      <c r="D54" s="1168"/>
      <c r="E54" s="333">
        <v>31539</v>
      </c>
      <c r="F54" s="334">
        <v>5680</v>
      </c>
      <c r="G54" s="334">
        <v>2377</v>
      </c>
      <c r="H54" s="334">
        <v>7471</v>
      </c>
      <c r="I54" s="334">
        <v>4383</v>
      </c>
      <c r="J54" s="335">
        <v>946</v>
      </c>
    </row>
    <row r="55" spans="2:10" ht="21.75" customHeight="1">
      <c r="B55" s="1138" t="s">
        <v>152</v>
      </c>
      <c r="C55" s="1141" t="s">
        <v>127</v>
      </c>
      <c r="D55" s="1142"/>
      <c r="E55" s="337">
        <v>27675</v>
      </c>
      <c r="F55" s="338">
        <v>1816</v>
      </c>
      <c r="G55" s="338">
        <v>790</v>
      </c>
      <c r="H55" s="338">
        <v>7471</v>
      </c>
      <c r="I55" s="338">
        <v>4177</v>
      </c>
      <c r="J55" s="339">
        <v>898</v>
      </c>
    </row>
    <row r="56" spans="2:10" ht="14.25" customHeight="1">
      <c r="B56" s="1139"/>
      <c r="C56" s="1141" t="s">
        <v>128</v>
      </c>
      <c r="D56" s="1142"/>
      <c r="E56" s="337">
        <v>3864</v>
      </c>
      <c r="F56" s="338">
        <v>3864</v>
      </c>
      <c r="G56" s="338">
        <v>1587</v>
      </c>
      <c r="H56" s="340" t="s">
        <v>129</v>
      </c>
      <c r="I56" s="338">
        <v>206</v>
      </c>
      <c r="J56" s="339">
        <v>48</v>
      </c>
    </row>
    <row r="57" spans="2:10">
      <c r="B57" s="1139"/>
      <c r="C57" s="1138" t="s">
        <v>152</v>
      </c>
      <c r="D57" s="336" t="s">
        <v>130</v>
      </c>
      <c r="E57" s="337">
        <v>3715</v>
      </c>
      <c r="F57" s="338">
        <v>3715</v>
      </c>
      <c r="G57" s="338">
        <v>1457</v>
      </c>
      <c r="H57" s="340" t="s">
        <v>129</v>
      </c>
      <c r="I57" s="338">
        <v>201</v>
      </c>
      <c r="J57" s="339">
        <v>44</v>
      </c>
    </row>
    <row r="58" spans="2:10" ht="22.5">
      <c r="B58" s="1139"/>
      <c r="C58" s="1139"/>
      <c r="D58" s="336" t="s">
        <v>131</v>
      </c>
      <c r="E58" s="337">
        <v>4</v>
      </c>
      <c r="F58" s="338">
        <v>4</v>
      </c>
      <c r="G58" s="338">
        <v>0</v>
      </c>
      <c r="H58" s="340" t="s">
        <v>129</v>
      </c>
      <c r="I58" s="338">
        <v>0</v>
      </c>
      <c r="J58" s="339">
        <v>0</v>
      </c>
    </row>
    <row r="59" spans="2:10" ht="22.5">
      <c r="B59" s="1139"/>
      <c r="C59" s="1140"/>
      <c r="D59" s="336" t="s">
        <v>132</v>
      </c>
      <c r="E59" s="337">
        <v>145</v>
      </c>
      <c r="F59" s="338">
        <v>145</v>
      </c>
      <c r="G59" s="338">
        <v>130</v>
      </c>
      <c r="H59" s="340" t="s">
        <v>129</v>
      </c>
      <c r="I59" s="338">
        <v>5</v>
      </c>
      <c r="J59" s="339">
        <v>4</v>
      </c>
    </row>
    <row r="60" spans="2:10" ht="21" customHeight="1">
      <c r="B60" s="1140"/>
      <c r="C60" s="1141" t="s">
        <v>133</v>
      </c>
      <c r="D60" s="1142"/>
      <c r="E60" s="337">
        <v>13</v>
      </c>
      <c r="F60" s="338">
        <v>9</v>
      </c>
      <c r="G60" s="338">
        <v>3</v>
      </c>
      <c r="H60" s="338">
        <v>4</v>
      </c>
      <c r="I60" s="338">
        <v>1</v>
      </c>
      <c r="J60" s="339">
        <v>0</v>
      </c>
    </row>
    <row r="61" spans="2:10" ht="15" thickBot="1"/>
    <row r="62" spans="2:10" ht="15.75" customHeight="1">
      <c r="B62" s="1143" t="s">
        <v>9</v>
      </c>
      <c r="C62" s="1144"/>
      <c r="D62" s="1145"/>
      <c r="E62" s="1152" t="s">
        <v>173</v>
      </c>
      <c r="F62" s="1153"/>
      <c r="G62" s="1153"/>
      <c r="H62" s="1154"/>
      <c r="I62" s="1155" t="s">
        <v>174</v>
      </c>
      <c r="J62" s="1156"/>
    </row>
    <row r="63" spans="2:10" ht="14.25" customHeight="1">
      <c r="B63" s="1146"/>
      <c r="C63" s="1147"/>
      <c r="D63" s="1148"/>
      <c r="E63" s="1157" t="s">
        <v>39</v>
      </c>
      <c r="F63" s="1159" t="s">
        <v>149</v>
      </c>
      <c r="G63" s="1160"/>
      <c r="H63" s="1161"/>
      <c r="I63" s="1162" t="s">
        <v>39</v>
      </c>
      <c r="J63" s="1164" t="s">
        <v>78</v>
      </c>
    </row>
    <row r="64" spans="2:10" ht="24">
      <c r="B64" s="1149"/>
      <c r="C64" s="1150"/>
      <c r="D64" s="1151"/>
      <c r="E64" s="1158"/>
      <c r="F64" s="321" t="s">
        <v>124</v>
      </c>
      <c r="G64" s="321" t="s">
        <v>125</v>
      </c>
      <c r="H64" s="321" t="s">
        <v>126</v>
      </c>
      <c r="I64" s="1163"/>
      <c r="J64" s="1165"/>
    </row>
    <row r="65" spans="2:10" ht="24" customHeight="1">
      <c r="B65" s="1166" t="s">
        <v>150</v>
      </c>
      <c r="C65" s="1167"/>
      <c r="D65" s="1168"/>
      <c r="E65" s="333">
        <v>27764</v>
      </c>
      <c r="F65" s="334">
        <v>3083</v>
      </c>
      <c r="G65" s="334">
        <v>1312</v>
      </c>
      <c r="H65" s="334">
        <v>7172</v>
      </c>
      <c r="I65" s="334">
        <v>3341</v>
      </c>
      <c r="J65" s="335">
        <v>786</v>
      </c>
    </row>
    <row r="66" spans="2:10" ht="31.5" customHeight="1">
      <c r="B66" s="1138" t="s">
        <v>152</v>
      </c>
      <c r="C66" s="1141" t="s">
        <v>127</v>
      </c>
      <c r="D66" s="1142"/>
      <c r="E66" s="337">
        <v>26380</v>
      </c>
      <c r="F66" s="338">
        <v>1699</v>
      </c>
      <c r="G66" s="338">
        <v>705</v>
      </c>
      <c r="H66" s="338">
        <v>7172</v>
      </c>
      <c r="I66" s="338">
        <v>3335</v>
      </c>
      <c r="J66" s="339">
        <v>786</v>
      </c>
    </row>
    <row r="67" spans="2:10" ht="14.25" customHeight="1">
      <c r="B67" s="1139"/>
      <c r="C67" s="1141" t="s">
        <v>128</v>
      </c>
      <c r="D67" s="1142"/>
      <c r="E67" s="337">
        <v>1384</v>
      </c>
      <c r="F67" s="338">
        <v>1384</v>
      </c>
      <c r="G67" s="338">
        <v>607</v>
      </c>
      <c r="H67" s="340" t="s">
        <v>129</v>
      </c>
      <c r="I67" s="338">
        <v>6</v>
      </c>
      <c r="J67" s="339">
        <v>0</v>
      </c>
    </row>
    <row r="68" spans="2:10">
      <c r="B68" s="1139"/>
      <c r="C68" s="1138" t="s">
        <v>152</v>
      </c>
      <c r="D68" s="336" t="s">
        <v>130</v>
      </c>
      <c r="E68" s="337">
        <v>1271</v>
      </c>
      <c r="F68" s="338">
        <v>1271</v>
      </c>
      <c r="G68" s="338">
        <v>509</v>
      </c>
      <c r="H68" s="340" t="s">
        <v>129</v>
      </c>
      <c r="I68" s="338">
        <v>6</v>
      </c>
      <c r="J68" s="339">
        <v>0</v>
      </c>
    </row>
    <row r="69" spans="2:10" ht="22.5">
      <c r="B69" s="1139"/>
      <c r="C69" s="1139"/>
      <c r="D69" s="336" t="s">
        <v>131</v>
      </c>
      <c r="E69" s="337">
        <v>0</v>
      </c>
      <c r="F69" s="338">
        <v>0</v>
      </c>
      <c r="G69" s="338">
        <v>0</v>
      </c>
      <c r="H69" s="340" t="s">
        <v>129</v>
      </c>
      <c r="I69" s="338">
        <v>0</v>
      </c>
      <c r="J69" s="339">
        <v>0</v>
      </c>
    </row>
    <row r="70" spans="2:10" ht="23.25" customHeight="1">
      <c r="B70" s="1139"/>
      <c r="C70" s="1140"/>
      <c r="D70" s="336" t="s">
        <v>132</v>
      </c>
      <c r="E70" s="337">
        <v>113</v>
      </c>
      <c r="F70" s="338">
        <v>113</v>
      </c>
      <c r="G70" s="338">
        <v>98</v>
      </c>
      <c r="H70" s="340" t="s">
        <v>129</v>
      </c>
      <c r="I70" s="338">
        <v>0</v>
      </c>
      <c r="J70" s="339">
        <v>0</v>
      </c>
    </row>
    <row r="71" spans="2:10" ht="23.25" customHeight="1">
      <c r="B71" s="1140"/>
      <c r="C71" s="1141" t="s">
        <v>133</v>
      </c>
      <c r="D71" s="1142"/>
      <c r="E71" s="337">
        <v>5</v>
      </c>
      <c r="F71" s="338">
        <v>2</v>
      </c>
      <c r="G71" s="338">
        <v>3</v>
      </c>
      <c r="H71" s="338">
        <v>3</v>
      </c>
      <c r="I71" s="338">
        <v>0</v>
      </c>
      <c r="J71" s="339">
        <v>0</v>
      </c>
    </row>
    <row r="72" spans="2:10" ht="15" thickBot="1"/>
    <row r="73" spans="2:10" ht="14.25" customHeight="1">
      <c r="B73" s="1143" t="s">
        <v>9</v>
      </c>
      <c r="C73" s="1144"/>
      <c r="D73" s="1145"/>
      <c r="E73" s="1152" t="s">
        <v>175</v>
      </c>
      <c r="F73" s="1153"/>
      <c r="G73" s="1153"/>
      <c r="H73" s="1154"/>
      <c r="I73" s="1155" t="s">
        <v>176</v>
      </c>
      <c r="J73" s="1156"/>
    </row>
    <row r="74" spans="2:10" ht="14.25" customHeight="1">
      <c r="B74" s="1146"/>
      <c r="C74" s="1147"/>
      <c r="D74" s="1148"/>
      <c r="E74" s="1157" t="s">
        <v>39</v>
      </c>
      <c r="F74" s="1159" t="s">
        <v>149</v>
      </c>
      <c r="G74" s="1160"/>
      <c r="H74" s="1161"/>
      <c r="I74" s="1162" t="s">
        <v>39</v>
      </c>
      <c r="J74" s="1164" t="s">
        <v>78</v>
      </c>
    </row>
    <row r="75" spans="2:10" ht="24">
      <c r="B75" s="1149"/>
      <c r="C75" s="1150"/>
      <c r="D75" s="1151"/>
      <c r="E75" s="1158"/>
      <c r="F75" s="321" t="s">
        <v>124</v>
      </c>
      <c r="G75" s="321" t="s">
        <v>125</v>
      </c>
      <c r="H75" s="321" t="s">
        <v>126</v>
      </c>
      <c r="I75" s="1163"/>
      <c r="J75" s="1165"/>
    </row>
    <row r="76" spans="2:10" ht="36" customHeight="1">
      <c r="B76" s="1166" t="s">
        <v>150</v>
      </c>
      <c r="C76" s="1167"/>
      <c r="D76" s="1168"/>
      <c r="E76" s="500">
        <v>29809</v>
      </c>
      <c r="F76" s="501">
        <v>5008</v>
      </c>
      <c r="G76" s="501">
        <v>2041</v>
      </c>
      <c r="H76" s="501">
        <v>7370</v>
      </c>
      <c r="I76" s="501">
        <v>4871</v>
      </c>
      <c r="J76" s="502">
        <v>1482</v>
      </c>
    </row>
    <row r="77" spans="2:10" ht="24.75" customHeight="1">
      <c r="B77" s="1138" t="s">
        <v>152</v>
      </c>
      <c r="C77" s="1141" t="s">
        <v>127</v>
      </c>
      <c r="D77" s="1142"/>
      <c r="E77" s="503">
        <v>26446</v>
      </c>
      <c r="F77" s="504">
        <v>1645</v>
      </c>
      <c r="G77" s="504">
        <v>667</v>
      </c>
      <c r="H77" s="504">
        <v>7370</v>
      </c>
      <c r="I77" s="504">
        <v>4793</v>
      </c>
      <c r="J77" s="505">
        <v>1455</v>
      </c>
    </row>
    <row r="78" spans="2:10" ht="14.25" customHeight="1">
      <c r="B78" s="1139"/>
      <c r="C78" s="1141" t="s">
        <v>128</v>
      </c>
      <c r="D78" s="1142"/>
      <c r="E78" s="503">
        <v>3363</v>
      </c>
      <c r="F78" s="504">
        <v>3363</v>
      </c>
      <c r="G78" s="504">
        <v>1374</v>
      </c>
      <c r="H78" s="506" t="s">
        <v>129</v>
      </c>
      <c r="I78" s="504">
        <v>78</v>
      </c>
      <c r="J78" s="505">
        <v>27</v>
      </c>
    </row>
    <row r="79" spans="2:10">
      <c r="B79" s="1139"/>
      <c r="C79" s="1138" t="s">
        <v>152</v>
      </c>
      <c r="D79" s="336" t="s">
        <v>130</v>
      </c>
      <c r="E79" s="503">
        <v>3024</v>
      </c>
      <c r="F79" s="504">
        <v>3024</v>
      </c>
      <c r="G79" s="504">
        <v>1049</v>
      </c>
      <c r="H79" s="506" t="s">
        <v>129</v>
      </c>
      <c r="I79" s="504">
        <v>76</v>
      </c>
      <c r="J79" s="505">
        <v>25</v>
      </c>
    </row>
    <row r="80" spans="2:10" ht="22.5">
      <c r="B80" s="1139"/>
      <c r="C80" s="1139"/>
      <c r="D80" s="336" t="s">
        <v>131</v>
      </c>
      <c r="E80" s="503">
        <v>0</v>
      </c>
      <c r="F80" s="504">
        <v>0</v>
      </c>
      <c r="G80" s="504">
        <v>0</v>
      </c>
      <c r="H80" s="506" t="s">
        <v>129</v>
      </c>
      <c r="I80" s="504">
        <v>0</v>
      </c>
      <c r="J80" s="505">
        <v>0</v>
      </c>
    </row>
    <row r="81" spans="2:16" ht="22.5">
      <c r="B81" s="1139"/>
      <c r="C81" s="1140"/>
      <c r="D81" s="336" t="s">
        <v>132</v>
      </c>
      <c r="E81" s="503">
        <v>339</v>
      </c>
      <c r="F81" s="504">
        <v>339</v>
      </c>
      <c r="G81" s="504">
        <v>325</v>
      </c>
      <c r="H81" s="506" t="s">
        <v>129</v>
      </c>
      <c r="I81" s="504">
        <v>2</v>
      </c>
      <c r="J81" s="505">
        <v>2</v>
      </c>
    </row>
    <row r="82" spans="2:16" ht="24" customHeight="1">
      <c r="B82" s="1140"/>
      <c r="C82" s="1141" t="s">
        <v>133</v>
      </c>
      <c r="D82" s="1142"/>
      <c r="E82" s="516">
        <v>134</v>
      </c>
      <c r="F82" s="517">
        <v>125</v>
      </c>
      <c r="G82" s="517">
        <v>27</v>
      </c>
      <c r="H82" s="517">
        <v>8</v>
      </c>
      <c r="I82" s="517">
        <v>1</v>
      </c>
      <c r="J82" s="518">
        <v>0</v>
      </c>
    </row>
    <row r="83" spans="2:16" ht="15" thickBot="1"/>
    <row r="84" spans="2:16" ht="14.25" customHeight="1">
      <c r="B84" s="1143" t="s">
        <v>9</v>
      </c>
      <c r="C84" s="1144"/>
      <c r="D84" s="1145"/>
      <c r="E84" s="1152" t="s">
        <v>179</v>
      </c>
      <c r="F84" s="1153"/>
      <c r="G84" s="1153"/>
      <c r="H84" s="1154"/>
      <c r="I84" s="1155" t="s">
        <v>180</v>
      </c>
      <c r="J84" s="1156"/>
    </row>
    <row r="85" spans="2:16" ht="14.25" customHeight="1">
      <c r="B85" s="1146"/>
      <c r="C85" s="1147"/>
      <c r="D85" s="1148"/>
      <c r="E85" s="1157" t="s">
        <v>39</v>
      </c>
      <c r="F85" s="1159" t="s">
        <v>149</v>
      </c>
      <c r="G85" s="1160"/>
      <c r="H85" s="1161"/>
      <c r="I85" s="1162" t="s">
        <v>39</v>
      </c>
      <c r="J85" s="1164" t="s">
        <v>78</v>
      </c>
    </row>
    <row r="86" spans="2:16" ht="24">
      <c r="B86" s="1149"/>
      <c r="C86" s="1150"/>
      <c r="D86" s="1151"/>
      <c r="E86" s="1158"/>
      <c r="F86" s="321" t="s">
        <v>124</v>
      </c>
      <c r="G86" s="321" t="s">
        <v>125</v>
      </c>
      <c r="H86" s="321" t="s">
        <v>126</v>
      </c>
      <c r="I86" s="1163"/>
      <c r="J86" s="1165"/>
    </row>
    <row r="87" spans="2:16" ht="33.6" customHeight="1">
      <c r="B87" s="1166" t="s">
        <v>150</v>
      </c>
      <c r="C87" s="1167"/>
      <c r="D87" s="1168"/>
      <c r="E87" s="500">
        <v>26174</v>
      </c>
      <c r="F87" s="501">
        <v>2809</v>
      </c>
      <c r="G87" s="501">
        <v>1152</v>
      </c>
      <c r="H87" s="501">
        <v>7420</v>
      </c>
      <c r="I87" s="501">
        <v>3065</v>
      </c>
      <c r="J87" s="502">
        <v>864</v>
      </c>
    </row>
    <row r="88" spans="2:16" ht="23.25" customHeight="1">
      <c r="B88" s="1138" t="s">
        <v>152</v>
      </c>
      <c r="C88" s="1141" t="s">
        <v>127</v>
      </c>
      <c r="D88" s="1142"/>
      <c r="E88" s="503">
        <v>25554</v>
      </c>
      <c r="F88" s="504">
        <v>2189</v>
      </c>
      <c r="G88" s="504">
        <v>839</v>
      </c>
      <c r="H88" s="504">
        <v>7420</v>
      </c>
      <c r="I88" s="504">
        <v>3064</v>
      </c>
      <c r="J88" s="505">
        <v>863</v>
      </c>
    </row>
    <row r="89" spans="2:16" ht="14.25" customHeight="1">
      <c r="B89" s="1139"/>
      <c r="C89" s="1141" t="s">
        <v>128</v>
      </c>
      <c r="D89" s="1142"/>
      <c r="E89" s="503">
        <v>620</v>
      </c>
      <c r="F89" s="504">
        <v>620</v>
      </c>
      <c r="G89" s="504">
        <v>313</v>
      </c>
      <c r="H89" s="506" t="s">
        <v>129</v>
      </c>
      <c r="I89" s="504">
        <v>1</v>
      </c>
      <c r="J89" s="505">
        <v>1</v>
      </c>
    </row>
    <row r="90" spans="2:16">
      <c r="B90" s="1139"/>
      <c r="C90" s="1138" t="s">
        <v>152</v>
      </c>
      <c r="D90" s="336" t="s">
        <v>130</v>
      </c>
      <c r="E90" s="503">
        <v>552</v>
      </c>
      <c r="F90" s="504">
        <v>552</v>
      </c>
      <c r="G90" s="504">
        <v>245</v>
      </c>
      <c r="H90" s="506" t="s">
        <v>129</v>
      </c>
      <c r="I90" s="504">
        <v>1</v>
      </c>
      <c r="J90" s="505">
        <v>1</v>
      </c>
    </row>
    <row r="91" spans="2:16" ht="22.5">
      <c r="B91" s="1139"/>
      <c r="C91" s="1139"/>
      <c r="D91" s="336" t="s">
        <v>131</v>
      </c>
      <c r="E91" s="503">
        <v>0</v>
      </c>
      <c r="F91" s="504">
        <v>0</v>
      </c>
      <c r="G91" s="504">
        <v>0</v>
      </c>
      <c r="H91" s="506" t="s">
        <v>129</v>
      </c>
      <c r="I91" s="504">
        <v>0</v>
      </c>
      <c r="J91" s="505">
        <v>0</v>
      </c>
    </row>
    <row r="92" spans="2:16" ht="22.5">
      <c r="B92" s="1139"/>
      <c r="C92" s="1140"/>
      <c r="D92" s="336" t="s">
        <v>132</v>
      </c>
      <c r="E92" s="503">
        <v>68</v>
      </c>
      <c r="F92" s="504">
        <v>68</v>
      </c>
      <c r="G92" s="504">
        <v>68</v>
      </c>
      <c r="H92" s="506" t="s">
        <v>129</v>
      </c>
      <c r="I92" s="504">
        <v>0</v>
      </c>
      <c r="J92" s="505">
        <v>0</v>
      </c>
    </row>
    <row r="93" spans="2:16" ht="26.25" customHeight="1">
      <c r="B93" s="1140"/>
      <c r="C93" s="1141" t="s">
        <v>133</v>
      </c>
      <c r="D93" s="1142"/>
      <c r="E93" s="516">
        <v>67</v>
      </c>
      <c r="F93" s="517">
        <v>44</v>
      </c>
      <c r="G93" s="517">
        <v>14</v>
      </c>
      <c r="H93" s="517">
        <v>23</v>
      </c>
      <c r="I93" s="517">
        <v>5</v>
      </c>
      <c r="J93" s="518">
        <v>0</v>
      </c>
    </row>
    <row r="94" spans="2:16" s="544" customFormat="1" ht="15" thickBot="1">
      <c r="B94" s="568"/>
      <c r="C94" s="569"/>
      <c r="D94" s="569"/>
      <c r="E94" s="537"/>
      <c r="F94" s="537"/>
      <c r="G94" s="537"/>
      <c r="H94" s="537"/>
      <c r="I94" s="537"/>
      <c r="J94" s="537"/>
    </row>
    <row r="95" spans="2:16" ht="14.25" customHeight="1">
      <c r="B95" s="1143" t="s">
        <v>9</v>
      </c>
      <c r="C95" s="1144"/>
      <c r="D95" s="1145"/>
      <c r="E95" s="1152" t="s">
        <v>197</v>
      </c>
      <c r="F95" s="1153"/>
      <c r="G95" s="1153"/>
      <c r="H95" s="1154"/>
      <c r="I95" s="1155" t="s">
        <v>198</v>
      </c>
      <c r="J95" s="1156"/>
      <c r="K95" s="512"/>
      <c r="L95" s="512"/>
      <c r="M95" s="512"/>
      <c r="N95" s="512"/>
      <c r="O95" s="512"/>
      <c r="P95" s="512"/>
    </row>
    <row r="96" spans="2:16" s="544" customFormat="1" ht="14.25" customHeight="1">
      <c r="B96" s="1146"/>
      <c r="C96" s="1147"/>
      <c r="D96" s="1148"/>
      <c r="E96" s="1157" t="s">
        <v>39</v>
      </c>
      <c r="F96" s="1159" t="s">
        <v>149</v>
      </c>
      <c r="G96" s="1160"/>
      <c r="H96" s="1161"/>
      <c r="I96" s="1162" t="s">
        <v>39</v>
      </c>
      <c r="J96" s="1164" t="s">
        <v>78</v>
      </c>
      <c r="K96" s="512"/>
      <c r="L96" s="512"/>
      <c r="M96" s="512"/>
      <c r="N96" s="512"/>
      <c r="O96" s="512"/>
      <c r="P96" s="512"/>
    </row>
    <row r="97" spans="2:16" s="544" customFormat="1" ht="24">
      <c r="B97" s="1149"/>
      <c r="C97" s="1150"/>
      <c r="D97" s="1151"/>
      <c r="E97" s="1158"/>
      <c r="F97" s="321" t="s">
        <v>124</v>
      </c>
      <c r="G97" s="321" t="s">
        <v>125</v>
      </c>
      <c r="H97" s="321" t="s">
        <v>126</v>
      </c>
      <c r="I97" s="1163"/>
      <c r="J97" s="1165"/>
      <c r="K97" s="512"/>
      <c r="L97" s="512"/>
      <c r="M97" s="512"/>
      <c r="N97" s="512"/>
      <c r="O97" s="512"/>
      <c r="P97" s="512"/>
    </row>
    <row r="98" spans="2:16" s="544" customFormat="1" ht="30.75" customHeight="1">
      <c r="B98" s="1166" t="s">
        <v>150</v>
      </c>
      <c r="C98" s="1167"/>
      <c r="D98" s="1168"/>
      <c r="E98" s="500">
        <v>26677</v>
      </c>
      <c r="F98" s="501">
        <v>3538</v>
      </c>
      <c r="G98" s="501">
        <v>1577</v>
      </c>
      <c r="H98" s="501">
        <v>7437</v>
      </c>
      <c r="I98" s="501">
        <v>5273</v>
      </c>
      <c r="J98" s="502">
        <v>1266</v>
      </c>
      <c r="K98" s="512"/>
      <c r="L98" s="512"/>
      <c r="M98" s="512"/>
      <c r="N98" s="512"/>
      <c r="O98" s="512"/>
      <c r="P98" s="512"/>
    </row>
    <row r="99" spans="2:16" s="544" customFormat="1" ht="24.75" customHeight="1">
      <c r="B99" s="1138" t="s">
        <v>152</v>
      </c>
      <c r="C99" s="1141" t="s">
        <v>127</v>
      </c>
      <c r="D99" s="1142"/>
      <c r="E99" s="503">
        <v>25281</v>
      </c>
      <c r="F99" s="504">
        <v>2142</v>
      </c>
      <c r="G99" s="504">
        <v>821</v>
      </c>
      <c r="H99" s="504">
        <v>7437</v>
      </c>
      <c r="I99" s="504">
        <v>5195</v>
      </c>
      <c r="J99" s="505">
        <v>1233</v>
      </c>
      <c r="K99" s="512"/>
      <c r="L99" s="512"/>
      <c r="M99" s="512"/>
      <c r="N99" s="512"/>
      <c r="O99" s="512"/>
      <c r="P99" s="512"/>
    </row>
    <row r="100" spans="2:16" s="544" customFormat="1" ht="14.25" customHeight="1">
      <c r="B100" s="1139"/>
      <c r="C100" s="1141" t="s">
        <v>128</v>
      </c>
      <c r="D100" s="1142"/>
      <c r="E100" s="503">
        <v>1396</v>
      </c>
      <c r="F100" s="504">
        <v>1396</v>
      </c>
      <c r="G100" s="504">
        <v>756</v>
      </c>
      <c r="H100" s="506" t="s">
        <v>129</v>
      </c>
      <c r="I100" s="504">
        <v>78</v>
      </c>
      <c r="J100" s="505">
        <v>33</v>
      </c>
      <c r="K100" s="512"/>
      <c r="L100" s="512"/>
      <c r="M100" s="512"/>
      <c r="N100" s="512"/>
      <c r="O100" s="512"/>
      <c r="P100" s="512"/>
    </row>
    <row r="101" spans="2:16" s="544" customFormat="1">
      <c r="B101" s="1139"/>
      <c r="C101" s="1138" t="s">
        <v>152</v>
      </c>
      <c r="D101" s="336" t="s">
        <v>130</v>
      </c>
      <c r="E101" s="503">
        <v>1151</v>
      </c>
      <c r="F101" s="504">
        <v>1151</v>
      </c>
      <c r="G101" s="504">
        <v>516</v>
      </c>
      <c r="H101" s="506" t="s">
        <v>129</v>
      </c>
      <c r="I101" s="504">
        <v>78</v>
      </c>
      <c r="J101" s="505">
        <v>33</v>
      </c>
      <c r="K101" s="512"/>
      <c r="L101" s="512"/>
      <c r="M101" s="512"/>
      <c r="N101" s="512"/>
      <c r="O101" s="512"/>
      <c r="P101" s="512"/>
    </row>
    <row r="102" spans="2:16" s="544" customFormat="1" ht="22.5">
      <c r="B102" s="1139"/>
      <c r="C102" s="1139"/>
      <c r="D102" s="336" t="s">
        <v>131</v>
      </c>
      <c r="E102" s="503">
        <v>1</v>
      </c>
      <c r="F102" s="504">
        <v>1</v>
      </c>
      <c r="G102" s="504">
        <v>0</v>
      </c>
      <c r="H102" s="506" t="s">
        <v>129</v>
      </c>
      <c r="I102" s="504">
        <v>0</v>
      </c>
      <c r="J102" s="505">
        <v>0</v>
      </c>
      <c r="K102" s="512"/>
      <c r="L102" s="512"/>
      <c r="M102" s="512"/>
      <c r="N102" s="512"/>
      <c r="O102" s="512"/>
      <c r="P102" s="512"/>
    </row>
    <row r="103" spans="2:16" s="544" customFormat="1" ht="22.5">
      <c r="B103" s="1139"/>
      <c r="C103" s="1140"/>
      <c r="D103" s="336" t="s">
        <v>132</v>
      </c>
      <c r="E103" s="503">
        <v>244</v>
      </c>
      <c r="F103" s="504">
        <v>244</v>
      </c>
      <c r="G103" s="504">
        <v>240</v>
      </c>
      <c r="H103" s="506" t="s">
        <v>129</v>
      </c>
      <c r="I103" s="504">
        <v>0</v>
      </c>
      <c r="J103" s="505">
        <v>0</v>
      </c>
      <c r="K103" s="512"/>
      <c r="L103" s="512"/>
      <c r="M103" s="512"/>
      <c r="N103" s="512"/>
      <c r="O103" s="512"/>
      <c r="P103" s="512"/>
    </row>
    <row r="104" spans="2:16" s="544" customFormat="1" ht="24.75" customHeight="1">
      <c r="B104" s="1140"/>
      <c r="C104" s="1141" t="s">
        <v>133</v>
      </c>
      <c r="D104" s="1142"/>
      <c r="E104" s="516">
        <v>36</v>
      </c>
      <c r="F104" s="517">
        <v>22</v>
      </c>
      <c r="G104" s="517">
        <v>0</v>
      </c>
      <c r="H104" s="517">
        <v>9</v>
      </c>
      <c r="I104" s="517">
        <v>1</v>
      </c>
      <c r="J104" s="518">
        <v>0</v>
      </c>
      <c r="K104" s="512"/>
      <c r="L104" s="512"/>
      <c r="M104" s="512"/>
      <c r="N104" s="512"/>
      <c r="O104" s="512"/>
      <c r="P104" s="512"/>
    </row>
    <row r="105" spans="2:16" s="544" customFormat="1" ht="15" thickBot="1">
      <c r="B105" s="510"/>
      <c r="C105" s="513"/>
      <c r="D105" s="513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</row>
    <row r="106" spans="2:16" ht="18" customHeight="1">
      <c r="B106" s="1143" t="s">
        <v>9</v>
      </c>
      <c r="C106" s="1144"/>
      <c r="D106" s="1145"/>
      <c r="E106" s="1152" t="s">
        <v>208</v>
      </c>
      <c r="F106" s="1153"/>
      <c r="G106" s="1153"/>
      <c r="H106" s="1154"/>
      <c r="I106" s="1155" t="s">
        <v>209</v>
      </c>
      <c r="J106" s="1156"/>
      <c r="K106" s="511"/>
      <c r="L106" s="511"/>
      <c r="M106" s="511"/>
      <c r="N106" s="511"/>
      <c r="O106" s="511"/>
    </row>
    <row r="107" spans="2:16" ht="24.75" customHeight="1">
      <c r="B107" s="1146"/>
      <c r="C107" s="1147"/>
      <c r="D107" s="1148"/>
      <c r="E107" s="1157" t="s">
        <v>39</v>
      </c>
      <c r="F107" s="1159" t="s">
        <v>204</v>
      </c>
      <c r="G107" s="1160"/>
      <c r="H107" s="1161"/>
      <c r="I107" s="1162" t="s">
        <v>39</v>
      </c>
      <c r="J107" s="1164" t="s">
        <v>78</v>
      </c>
      <c r="K107" s="507"/>
      <c r="L107" s="507"/>
      <c r="M107" s="507"/>
      <c r="N107" s="507"/>
      <c r="O107" s="507"/>
    </row>
    <row r="108" spans="2:16" ht="24">
      <c r="B108" s="1149"/>
      <c r="C108" s="1150"/>
      <c r="D108" s="1151"/>
      <c r="E108" s="1158"/>
      <c r="F108" s="321" t="s">
        <v>124</v>
      </c>
      <c r="G108" s="321" t="s">
        <v>125</v>
      </c>
      <c r="H108" s="321" t="s">
        <v>126</v>
      </c>
      <c r="I108" s="1163"/>
      <c r="J108" s="1165"/>
      <c r="K108" s="508"/>
      <c r="L108" s="508"/>
      <c r="M108" s="508"/>
      <c r="N108" s="507"/>
      <c r="O108" s="508"/>
    </row>
    <row r="109" spans="2:16" ht="22.5" customHeight="1">
      <c r="B109" s="1166" t="s">
        <v>210</v>
      </c>
      <c r="C109" s="1167"/>
      <c r="D109" s="1168"/>
      <c r="E109" s="500">
        <v>28783</v>
      </c>
      <c r="F109" s="501">
        <v>2802</v>
      </c>
      <c r="G109" s="501">
        <v>1083</v>
      </c>
      <c r="H109" s="501">
        <v>8763</v>
      </c>
      <c r="I109" s="501">
        <v>3671</v>
      </c>
      <c r="J109" s="502">
        <v>1034</v>
      </c>
      <c r="K109" s="508"/>
      <c r="L109" s="508"/>
      <c r="M109" s="509"/>
      <c r="N109" s="507"/>
      <c r="O109" s="508"/>
    </row>
    <row r="110" spans="2:16" ht="21.75" customHeight="1">
      <c r="B110" s="1138" t="s">
        <v>207</v>
      </c>
      <c r="C110" s="1141" t="s">
        <v>127</v>
      </c>
      <c r="D110" s="1142"/>
      <c r="E110" s="503">
        <v>27586</v>
      </c>
      <c r="F110" s="504">
        <v>1606</v>
      </c>
      <c r="G110" s="504">
        <v>663</v>
      </c>
      <c r="H110" s="504">
        <v>8763</v>
      </c>
      <c r="I110" s="504">
        <v>3662</v>
      </c>
      <c r="J110" s="505">
        <v>1026</v>
      </c>
      <c r="K110" s="508"/>
      <c r="L110" s="508"/>
      <c r="M110" s="509"/>
      <c r="N110" s="507"/>
      <c r="O110" s="508"/>
    </row>
    <row r="111" spans="2:16" ht="14.25" customHeight="1">
      <c r="B111" s="1139"/>
      <c r="C111" s="1141" t="s">
        <v>205</v>
      </c>
      <c r="D111" s="1142"/>
      <c r="E111" s="503">
        <v>1197</v>
      </c>
      <c r="F111" s="504">
        <v>1196</v>
      </c>
      <c r="G111" s="504">
        <v>420</v>
      </c>
      <c r="H111" s="506" t="s">
        <v>129</v>
      </c>
      <c r="I111" s="504">
        <v>9</v>
      </c>
      <c r="J111" s="505">
        <v>8</v>
      </c>
      <c r="K111" s="508"/>
      <c r="L111" s="508"/>
      <c r="M111" s="509"/>
      <c r="N111" s="507"/>
      <c r="O111" s="508"/>
    </row>
    <row r="112" spans="2:16">
      <c r="B112" s="1139"/>
      <c r="C112" s="1138" t="s">
        <v>207</v>
      </c>
      <c r="D112" s="336" t="s">
        <v>130</v>
      </c>
      <c r="E112" s="503">
        <v>1107</v>
      </c>
      <c r="F112" s="504">
        <v>1106</v>
      </c>
      <c r="G112" s="504">
        <v>332</v>
      </c>
      <c r="H112" s="506" t="s">
        <v>129</v>
      </c>
      <c r="I112" s="504">
        <v>9</v>
      </c>
      <c r="J112" s="505">
        <v>8</v>
      </c>
      <c r="K112" s="508"/>
      <c r="L112" s="508"/>
      <c r="M112" s="508"/>
      <c r="N112" s="507"/>
      <c r="O112" s="508"/>
    </row>
    <row r="113" spans="2:10" ht="22.5">
      <c r="B113" s="1139"/>
      <c r="C113" s="1139"/>
      <c r="D113" s="336" t="s">
        <v>131</v>
      </c>
      <c r="E113" s="503">
        <v>1</v>
      </c>
      <c r="F113" s="504">
        <v>1</v>
      </c>
      <c r="G113" s="504">
        <v>0</v>
      </c>
      <c r="H113" s="506" t="s">
        <v>129</v>
      </c>
      <c r="I113" s="504">
        <v>0</v>
      </c>
      <c r="J113" s="505">
        <v>0</v>
      </c>
    </row>
    <row r="114" spans="2:10" ht="22.5">
      <c r="B114" s="1139"/>
      <c r="C114" s="1140"/>
      <c r="D114" s="336" t="s">
        <v>132</v>
      </c>
      <c r="E114" s="503">
        <v>89</v>
      </c>
      <c r="F114" s="504">
        <v>89</v>
      </c>
      <c r="G114" s="504">
        <v>88</v>
      </c>
      <c r="H114" s="506" t="s">
        <v>129</v>
      </c>
      <c r="I114" s="504">
        <v>0</v>
      </c>
      <c r="J114" s="505">
        <v>0</v>
      </c>
    </row>
    <row r="115" spans="2:10" ht="24.75" customHeight="1">
      <c r="B115" s="1140"/>
      <c r="C115" s="1141" t="s">
        <v>206</v>
      </c>
      <c r="D115" s="1142"/>
      <c r="E115" s="516">
        <v>16</v>
      </c>
      <c r="F115" s="517">
        <v>2</v>
      </c>
      <c r="G115" s="517">
        <v>0</v>
      </c>
      <c r="H115" s="517">
        <v>14</v>
      </c>
      <c r="I115" s="517">
        <v>0</v>
      </c>
      <c r="J115" s="518">
        <v>0</v>
      </c>
    </row>
    <row r="116" spans="2:10" s="544" customFormat="1" ht="12.75" customHeight="1" thickBot="1">
      <c r="B116" s="568"/>
      <c r="C116" s="569"/>
      <c r="D116" s="569"/>
      <c r="E116" s="537"/>
      <c r="F116" s="537"/>
      <c r="G116" s="537"/>
      <c r="H116" s="537"/>
      <c r="I116" s="537"/>
      <c r="J116" s="537"/>
    </row>
    <row r="117" spans="2:10" ht="23.25" customHeight="1">
      <c r="B117" s="1143" t="s">
        <v>9</v>
      </c>
      <c r="C117" s="1144"/>
      <c r="D117" s="1145"/>
      <c r="E117" s="1152" t="s">
        <v>224</v>
      </c>
      <c r="F117" s="1153"/>
      <c r="G117" s="1153"/>
      <c r="H117" s="1154"/>
      <c r="I117" s="1155" t="s">
        <v>225</v>
      </c>
      <c r="J117" s="1156"/>
    </row>
    <row r="118" spans="2:10" ht="14.25" customHeight="1">
      <c r="B118" s="1146"/>
      <c r="C118" s="1147"/>
      <c r="D118" s="1148"/>
      <c r="E118" s="1157" t="s">
        <v>39</v>
      </c>
      <c r="F118" s="1159" t="s">
        <v>149</v>
      </c>
      <c r="G118" s="1160"/>
      <c r="H118" s="1161"/>
      <c r="I118" s="1162" t="s">
        <v>39</v>
      </c>
      <c r="J118" s="1164" t="s">
        <v>78</v>
      </c>
    </row>
    <row r="119" spans="2:10" ht="24">
      <c r="B119" s="1149"/>
      <c r="C119" s="1150"/>
      <c r="D119" s="1151"/>
      <c r="E119" s="1158"/>
      <c r="F119" s="321" t="s">
        <v>124</v>
      </c>
      <c r="G119" s="321" t="s">
        <v>125</v>
      </c>
      <c r="H119" s="321" t="s">
        <v>126</v>
      </c>
      <c r="I119" s="1163"/>
      <c r="J119" s="1165"/>
    </row>
    <row r="120" spans="2:10" ht="30.75" customHeight="1">
      <c r="B120" s="1166" t="s">
        <v>150</v>
      </c>
      <c r="C120" s="1167"/>
      <c r="D120" s="1168"/>
      <c r="E120" s="500">
        <v>31033</v>
      </c>
      <c r="F120" s="501">
        <v>3467</v>
      </c>
      <c r="G120" s="501">
        <v>1388</v>
      </c>
      <c r="H120" s="501">
        <v>8561</v>
      </c>
      <c r="I120" s="501">
        <v>6389</v>
      </c>
      <c r="J120" s="695">
        <v>1885</v>
      </c>
    </row>
    <row r="121" spans="2:10" ht="33" customHeight="1">
      <c r="B121" s="1138" t="s">
        <v>152</v>
      </c>
      <c r="C121" s="1141" t="s">
        <v>127</v>
      </c>
      <c r="D121" s="1142"/>
      <c r="E121" s="689">
        <v>28904</v>
      </c>
      <c r="F121" s="687">
        <v>1355</v>
      </c>
      <c r="G121" s="688">
        <v>563</v>
      </c>
      <c r="H121" s="687">
        <v>8561</v>
      </c>
      <c r="I121" s="687">
        <v>6300</v>
      </c>
      <c r="J121" s="505">
        <v>1862</v>
      </c>
    </row>
    <row r="122" spans="2:10" ht="14.25" customHeight="1">
      <c r="B122" s="1139"/>
      <c r="C122" s="1141" t="s">
        <v>128</v>
      </c>
      <c r="D122" s="1142"/>
      <c r="E122" s="690">
        <v>2129</v>
      </c>
      <c r="F122" s="691">
        <v>2112</v>
      </c>
      <c r="G122" s="688">
        <v>825</v>
      </c>
      <c r="H122" s="506" t="s">
        <v>129</v>
      </c>
      <c r="I122" s="687">
        <v>89</v>
      </c>
      <c r="J122" s="505">
        <v>23</v>
      </c>
    </row>
    <row r="123" spans="2:10">
      <c r="B123" s="1139"/>
      <c r="C123" s="1138" t="s">
        <v>152</v>
      </c>
      <c r="D123" s="336" t="s">
        <v>130</v>
      </c>
      <c r="E123" s="690">
        <v>1951</v>
      </c>
      <c r="F123" s="691">
        <v>1934</v>
      </c>
      <c r="G123" s="688">
        <v>660</v>
      </c>
      <c r="H123" s="506" t="s">
        <v>129</v>
      </c>
      <c r="I123" s="687">
        <v>88</v>
      </c>
      <c r="J123" s="505">
        <v>23</v>
      </c>
    </row>
    <row r="124" spans="2:10" ht="22.5">
      <c r="B124" s="1139"/>
      <c r="C124" s="1139"/>
      <c r="D124" s="336" t="s">
        <v>131</v>
      </c>
      <c r="E124" s="690">
        <v>2</v>
      </c>
      <c r="F124" s="691">
        <v>2</v>
      </c>
      <c r="G124" s="688">
        <v>0</v>
      </c>
      <c r="H124" s="506" t="s">
        <v>129</v>
      </c>
      <c r="I124" s="687">
        <v>0</v>
      </c>
      <c r="J124" s="505">
        <v>0</v>
      </c>
    </row>
    <row r="125" spans="2:10" ht="22.5">
      <c r="B125" s="1139"/>
      <c r="C125" s="1140"/>
      <c r="D125" s="336" t="s">
        <v>132</v>
      </c>
      <c r="E125" s="690">
        <v>176</v>
      </c>
      <c r="F125" s="691">
        <v>176</v>
      </c>
      <c r="G125" s="688">
        <v>165</v>
      </c>
      <c r="H125" s="506" t="s">
        <v>129</v>
      </c>
      <c r="I125" s="687">
        <v>1</v>
      </c>
      <c r="J125" s="505">
        <v>0</v>
      </c>
    </row>
    <row r="126" spans="2:10" ht="24.75" customHeight="1">
      <c r="B126" s="1140"/>
      <c r="C126" s="1141" t="s">
        <v>133</v>
      </c>
      <c r="D126" s="1142"/>
      <c r="E126" s="690">
        <v>8</v>
      </c>
      <c r="F126" s="691">
        <v>2</v>
      </c>
      <c r="G126" s="688">
        <v>1</v>
      </c>
      <c r="H126" s="692">
        <v>4</v>
      </c>
      <c r="I126" s="691">
        <v>1</v>
      </c>
      <c r="J126" s="518">
        <v>0</v>
      </c>
    </row>
    <row r="127" spans="2:10" ht="15" thickBot="1"/>
    <row r="128" spans="2:10" s="544" customFormat="1" ht="23.25" customHeight="1">
      <c r="B128" s="1143" t="s">
        <v>9</v>
      </c>
      <c r="C128" s="1144"/>
      <c r="D128" s="1145"/>
      <c r="E128" s="1152" t="s">
        <v>230</v>
      </c>
      <c r="F128" s="1153"/>
      <c r="G128" s="1153"/>
      <c r="H128" s="1154"/>
      <c r="I128" s="1155" t="s">
        <v>229</v>
      </c>
      <c r="J128" s="1156"/>
    </row>
    <row r="129" spans="2:10" s="544" customFormat="1" ht="14.25" customHeight="1">
      <c r="B129" s="1146"/>
      <c r="C129" s="1147"/>
      <c r="D129" s="1148"/>
      <c r="E129" s="1157" t="s">
        <v>39</v>
      </c>
      <c r="F129" s="1159" t="s">
        <v>149</v>
      </c>
      <c r="G129" s="1160"/>
      <c r="H129" s="1161"/>
      <c r="I129" s="1162" t="s">
        <v>39</v>
      </c>
      <c r="J129" s="1164" t="s">
        <v>78</v>
      </c>
    </row>
    <row r="130" spans="2:10" s="544" customFormat="1" ht="24">
      <c r="B130" s="1149"/>
      <c r="C130" s="1150"/>
      <c r="D130" s="1151"/>
      <c r="E130" s="1158"/>
      <c r="F130" s="321" t="s">
        <v>124</v>
      </c>
      <c r="G130" s="321" t="s">
        <v>125</v>
      </c>
      <c r="H130" s="321" t="s">
        <v>126</v>
      </c>
      <c r="I130" s="1163"/>
      <c r="J130" s="1165"/>
    </row>
    <row r="131" spans="2:10" s="544" customFormat="1" ht="30.75" customHeight="1">
      <c r="B131" s="1166" t="s">
        <v>150</v>
      </c>
      <c r="C131" s="1167"/>
      <c r="D131" s="1168"/>
      <c r="E131" s="500">
        <v>30344</v>
      </c>
      <c r="F131" s="501">
        <v>2771</v>
      </c>
      <c r="G131" s="501">
        <v>1089</v>
      </c>
      <c r="H131" s="501">
        <v>7406</v>
      </c>
      <c r="I131" s="501">
        <v>4542</v>
      </c>
      <c r="J131" s="695">
        <v>1178</v>
      </c>
    </row>
    <row r="132" spans="2:10" s="544" customFormat="1" ht="33" customHeight="1">
      <c r="B132" s="1138" t="s">
        <v>152</v>
      </c>
      <c r="C132" s="1141" t="s">
        <v>127</v>
      </c>
      <c r="D132" s="1142"/>
      <c r="E132" s="689">
        <v>29087</v>
      </c>
      <c r="F132" s="687">
        <v>1532</v>
      </c>
      <c r="G132" s="688">
        <v>602</v>
      </c>
      <c r="H132" s="687">
        <v>7406</v>
      </c>
      <c r="I132" s="687">
        <v>4528</v>
      </c>
      <c r="J132" s="505">
        <v>1177</v>
      </c>
    </row>
    <row r="133" spans="2:10" s="544" customFormat="1" ht="14.25" customHeight="1">
      <c r="B133" s="1139"/>
      <c r="C133" s="1141" t="s">
        <v>128</v>
      </c>
      <c r="D133" s="1142"/>
      <c r="E133" s="690">
        <v>1257</v>
      </c>
      <c r="F133" s="691">
        <v>1239</v>
      </c>
      <c r="G133" s="688">
        <v>487</v>
      </c>
      <c r="H133" s="506" t="s">
        <v>129</v>
      </c>
      <c r="I133" s="687">
        <v>14</v>
      </c>
      <c r="J133" s="505">
        <v>1</v>
      </c>
    </row>
    <row r="134" spans="2:10" s="544" customFormat="1">
      <c r="B134" s="1139"/>
      <c r="C134" s="1138" t="s">
        <v>152</v>
      </c>
      <c r="D134" s="336" t="s">
        <v>130</v>
      </c>
      <c r="E134" s="690">
        <v>1188</v>
      </c>
      <c r="F134" s="691">
        <v>1171</v>
      </c>
      <c r="G134" s="688">
        <v>425</v>
      </c>
      <c r="H134" s="506" t="s">
        <v>129</v>
      </c>
      <c r="I134" s="687">
        <v>14</v>
      </c>
      <c r="J134" s="505">
        <v>1</v>
      </c>
    </row>
    <row r="135" spans="2:10" s="544" customFormat="1" ht="22.5">
      <c r="B135" s="1139"/>
      <c r="C135" s="1139"/>
      <c r="D135" s="336" t="s">
        <v>131</v>
      </c>
      <c r="E135" s="690">
        <v>1</v>
      </c>
      <c r="F135" s="691">
        <v>1</v>
      </c>
      <c r="G135" s="688">
        <v>0</v>
      </c>
      <c r="H135" s="506" t="s">
        <v>129</v>
      </c>
      <c r="I135" s="687">
        <v>0</v>
      </c>
      <c r="J135" s="505">
        <v>0</v>
      </c>
    </row>
    <row r="136" spans="2:10" s="544" customFormat="1" ht="22.5">
      <c r="B136" s="1139"/>
      <c r="C136" s="1140"/>
      <c r="D136" s="336" t="s">
        <v>132</v>
      </c>
      <c r="E136" s="690">
        <v>68</v>
      </c>
      <c r="F136" s="691">
        <v>67</v>
      </c>
      <c r="G136" s="688">
        <v>62</v>
      </c>
      <c r="H136" s="506" t="s">
        <v>129</v>
      </c>
      <c r="I136" s="687">
        <v>0</v>
      </c>
      <c r="J136" s="505">
        <v>0</v>
      </c>
    </row>
    <row r="137" spans="2:10" s="544" customFormat="1" ht="24.75" customHeight="1">
      <c r="B137" s="1140"/>
      <c r="C137" s="1141" t="s">
        <v>133</v>
      </c>
      <c r="D137" s="1142"/>
      <c r="E137" s="690">
        <v>12</v>
      </c>
      <c r="F137" s="691">
        <v>0</v>
      </c>
      <c r="G137" s="688">
        <v>0</v>
      </c>
      <c r="H137" s="692">
        <v>10</v>
      </c>
      <c r="I137" s="691">
        <v>1</v>
      </c>
      <c r="J137" s="518">
        <v>0</v>
      </c>
    </row>
    <row r="138" spans="2:10" s="544" customFormat="1" ht="24.75" customHeight="1" thickBot="1">
      <c r="B138" s="568"/>
      <c r="C138" s="569"/>
      <c r="D138" s="569"/>
      <c r="E138" s="537"/>
      <c r="F138" s="537"/>
      <c r="G138" s="537"/>
      <c r="H138" s="805"/>
      <c r="I138" s="537"/>
      <c r="J138" s="537"/>
    </row>
    <row r="139" spans="2:10" s="544" customFormat="1" ht="24.75" customHeight="1">
      <c r="B139" s="1143" t="s">
        <v>9</v>
      </c>
      <c r="C139" s="1144"/>
      <c r="D139" s="1145"/>
      <c r="E139" s="1152" t="s">
        <v>236</v>
      </c>
      <c r="F139" s="1153"/>
      <c r="G139" s="1153"/>
      <c r="H139" s="1154"/>
      <c r="I139" s="1155" t="s">
        <v>237</v>
      </c>
      <c r="J139" s="1156"/>
    </row>
    <row r="140" spans="2:10" s="544" customFormat="1" ht="24.75" customHeight="1">
      <c r="B140" s="1146"/>
      <c r="C140" s="1147"/>
      <c r="D140" s="1148"/>
      <c r="E140" s="1157" t="s">
        <v>39</v>
      </c>
      <c r="F140" s="1159" t="s">
        <v>149</v>
      </c>
      <c r="G140" s="1160"/>
      <c r="H140" s="1161"/>
      <c r="I140" s="1162" t="s">
        <v>39</v>
      </c>
      <c r="J140" s="1164" t="s">
        <v>78</v>
      </c>
    </row>
    <row r="141" spans="2:10" s="544" customFormat="1" ht="24.75" customHeight="1">
      <c r="B141" s="1149"/>
      <c r="C141" s="1150"/>
      <c r="D141" s="1151"/>
      <c r="E141" s="1158"/>
      <c r="F141" s="321" t="s">
        <v>124</v>
      </c>
      <c r="G141" s="321" t="s">
        <v>125</v>
      </c>
      <c r="H141" s="321" t="s">
        <v>126</v>
      </c>
      <c r="I141" s="1163"/>
      <c r="J141" s="1165"/>
    </row>
    <row r="142" spans="2:10" s="544" customFormat="1" ht="24.75" customHeight="1">
      <c r="B142" s="1166" t="s">
        <v>150</v>
      </c>
      <c r="C142" s="1167"/>
      <c r="D142" s="1168"/>
      <c r="E142" s="500">
        <v>30234</v>
      </c>
      <c r="F142" s="501">
        <v>3422</v>
      </c>
      <c r="G142" s="501">
        <v>1641</v>
      </c>
      <c r="H142" s="501">
        <v>7283</v>
      </c>
      <c r="I142" s="501">
        <v>5363</v>
      </c>
      <c r="J142" s="695">
        <v>1383</v>
      </c>
    </row>
    <row r="143" spans="2:10" s="544" customFormat="1" ht="24.75" customHeight="1">
      <c r="B143" s="1138" t="s">
        <v>152</v>
      </c>
      <c r="C143" s="1141" t="s">
        <v>127</v>
      </c>
      <c r="D143" s="1142"/>
      <c r="E143" s="689">
        <v>28106</v>
      </c>
      <c r="F143" s="687">
        <v>1305</v>
      </c>
      <c r="G143" s="688">
        <v>794</v>
      </c>
      <c r="H143" s="687">
        <v>7283</v>
      </c>
      <c r="I143" s="687">
        <v>5195</v>
      </c>
      <c r="J143" s="505">
        <v>1356</v>
      </c>
    </row>
    <row r="144" spans="2:10" s="544" customFormat="1" ht="24.75" customHeight="1">
      <c r="B144" s="1139"/>
      <c r="C144" s="1141" t="s">
        <v>128</v>
      </c>
      <c r="D144" s="1142"/>
      <c r="E144" s="690">
        <v>2128</v>
      </c>
      <c r="F144" s="691">
        <v>2117</v>
      </c>
      <c r="G144" s="688">
        <v>847</v>
      </c>
      <c r="H144" s="506" t="s">
        <v>129</v>
      </c>
      <c r="I144" s="687">
        <v>168</v>
      </c>
      <c r="J144" s="505">
        <v>27</v>
      </c>
    </row>
    <row r="145" spans="2:10" s="544" customFormat="1" ht="24.75" customHeight="1">
      <c r="B145" s="1139"/>
      <c r="C145" s="1138" t="s">
        <v>152</v>
      </c>
      <c r="D145" s="336" t="s">
        <v>130</v>
      </c>
      <c r="E145" s="690">
        <v>1977</v>
      </c>
      <c r="F145" s="691">
        <v>1966</v>
      </c>
      <c r="G145" s="688">
        <v>714</v>
      </c>
      <c r="H145" s="506" t="s">
        <v>129</v>
      </c>
      <c r="I145" s="687">
        <v>168</v>
      </c>
      <c r="J145" s="505">
        <v>27</v>
      </c>
    </row>
    <row r="146" spans="2:10" s="544" customFormat="1" ht="24.75" customHeight="1">
      <c r="B146" s="1139"/>
      <c r="C146" s="1139"/>
      <c r="D146" s="336" t="s">
        <v>131</v>
      </c>
      <c r="E146" s="690">
        <v>1</v>
      </c>
      <c r="F146" s="691">
        <v>1</v>
      </c>
      <c r="G146" s="688">
        <v>0</v>
      </c>
      <c r="H146" s="506" t="s">
        <v>129</v>
      </c>
      <c r="I146" s="687">
        <v>0</v>
      </c>
      <c r="J146" s="505">
        <v>0</v>
      </c>
    </row>
    <row r="147" spans="2:10" s="544" customFormat="1" ht="24.75" customHeight="1">
      <c r="B147" s="1139"/>
      <c r="C147" s="1140"/>
      <c r="D147" s="336" t="s">
        <v>132</v>
      </c>
      <c r="E147" s="690">
        <v>150</v>
      </c>
      <c r="F147" s="691">
        <v>150</v>
      </c>
      <c r="G147" s="688">
        <v>133</v>
      </c>
      <c r="H147" s="506" t="s">
        <v>129</v>
      </c>
      <c r="I147" s="687">
        <v>0</v>
      </c>
      <c r="J147" s="505">
        <v>0</v>
      </c>
    </row>
    <row r="148" spans="2:10" s="544" customFormat="1" ht="24.75" customHeight="1">
      <c r="B148" s="1140"/>
      <c r="C148" s="1141" t="s">
        <v>133</v>
      </c>
      <c r="D148" s="1142"/>
      <c r="E148" s="690">
        <v>33</v>
      </c>
      <c r="F148" s="691">
        <v>20</v>
      </c>
      <c r="G148" s="688">
        <v>3</v>
      </c>
      <c r="H148" s="692">
        <v>13</v>
      </c>
      <c r="I148" s="691">
        <v>0</v>
      </c>
      <c r="J148" s="518">
        <v>0</v>
      </c>
    </row>
    <row r="149" spans="2:10" s="544" customFormat="1" ht="24.75" customHeight="1" thickBot="1">
      <c r="B149" s="568"/>
      <c r="C149" s="569"/>
      <c r="D149" s="569"/>
      <c r="E149" s="537"/>
      <c r="F149" s="537"/>
      <c r="G149" s="537"/>
      <c r="H149" s="805"/>
      <c r="I149" s="537"/>
      <c r="J149" s="537"/>
    </row>
    <row r="150" spans="2:10" s="544" customFormat="1" ht="24.75" customHeight="1">
      <c r="B150" s="1143" t="s">
        <v>9</v>
      </c>
      <c r="C150" s="1144"/>
      <c r="D150" s="1145"/>
      <c r="E150" s="1152" t="s">
        <v>242</v>
      </c>
      <c r="F150" s="1153"/>
      <c r="G150" s="1153"/>
      <c r="H150" s="1154"/>
      <c r="I150" s="1155" t="s">
        <v>243</v>
      </c>
      <c r="J150" s="1156"/>
    </row>
    <row r="151" spans="2:10" s="544" customFormat="1" ht="24.75" customHeight="1">
      <c r="B151" s="1146"/>
      <c r="C151" s="1147"/>
      <c r="D151" s="1148"/>
      <c r="E151" s="1157" t="s">
        <v>39</v>
      </c>
      <c r="F151" s="1159" t="s">
        <v>149</v>
      </c>
      <c r="G151" s="1160"/>
      <c r="H151" s="1161"/>
      <c r="I151" s="1162" t="s">
        <v>39</v>
      </c>
      <c r="J151" s="1164" t="s">
        <v>78</v>
      </c>
    </row>
    <row r="152" spans="2:10" s="544" customFormat="1" ht="24.75" customHeight="1">
      <c r="B152" s="1149"/>
      <c r="C152" s="1150"/>
      <c r="D152" s="1151"/>
      <c r="E152" s="1158"/>
      <c r="F152" s="321" t="s">
        <v>124</v>
      </c>
      <c r="G152" s="321" t="s">
        <v>125</v>
      </c>
      <c r="H152" s="321" t="s">
        <v>126</v>
      </c>
      <c r="I152" s="1163"/>
      <c r="J152" s="1165"/>
    </row>
    <row r="153" spans="2:10" s="544" customFormat="1" ht="24.75" customHeight="1">
      <c r="B153" s="1166" t="s">
        <v>150</v>
      </c>
      <c r="C153" s="1167"/>
      <c r="D153" s="1168"/>
      <c r="E153" s="500">
        <v>26919</v>
      </c>
      <c r="F153" s="501">
        <v>1813</v>
      </c>
      <c r="G153" s="501">
        <v>976</v>
      </c>
      <c r="H153" s="501">
        <v>7501</v>
      </c>
      <c r="I153" s="501">
        <v>3596</v>
      </c>
      <c r="J153" s="695">
        <v>1304</v>
      </c>
    </row>
    <row r="154" spans="2:10" s="544" customFormat="1" ht="24.75" customHeight="1">
      <c r="B154" s="1138" t="s">
        <v>152</v>
      </c>
      <c r="C154" s="1141" t="s">
        <v>127</v>
      </c>
      <c r="D154" s="1142"/>
      <c r="E154" s="689">
        <v>26359</v>
      </c>
      <c r="F154" s="687">
        <v>1257</v>
      </c>
      <c r="G154" s="688">
        <v>740</v>
      </c>
      <c r="H154" s="687">
        <v>7501</v>
      </c>
      <c r="I154" s="687">
        <v>3592</v>
      </c>
      <c r="J154" s="505">
        <v>1301</v>
      </c>
    </row>
    <row r="155" spans="2:10" s="544" customFormat="1" ht="24.75" customHeight="1">
      <c r="B155" s="1139"/>
      <c r="C155" s="1141" t="s">
        <v>128</v>
      </c>
      <c r="D155" s="1142"/>
      <c r="E155" s="690">
        <v>560</v>
      </c>
      <c r="F155" s="691">
        <v>556</v>
      </c>
      <c r="G155" s="688">
        <v>236</v>
      </c>
      <c r="H155" s="506" t="s">
        <v>129</v>
      </c>
      <c r="I155" s="687">
        <v>4</v>
      </c>
      <c r="J155" s="505">
        <v>3</v>
      </c>
    </row>
    <row r="156" spans="2:10" s="544" customFormat="1" ht="24.75" customHeight="1">
      <c r="B156" s="1139"/>
      <c r="C156" s="1138" t="s">
        <v>152</v>
      </c>
      <c r="D156" s="336" t="s">
        <v>130</v>
      </c>
      <c r="E156" s="690">
        <v>487</v>
      </c>
      <c r="F156" s="691">
        <v>483</v>
      </c>
      <c r="G156" s="688">
        <v>168</v>
      </c>
      <c r="H156" s="506" t="s">
        <v>129</v>
      </c>
      <c r="I156" s="687">
        <v>4</v>
      </c>
      <c r="J156" s="505">
        <v>3</v>
      </c>
    </row>
    <row r="157" spans="2:10" s="544" customFormat="1" ht="24.75" customHeight="1">
      <c r="B157" s="1139"/>
      <c r="C157" s="1139"/>
      <c r="D157" s="336" t="s">
        <v>131</v>
      </c>
      <c r="E157" s="690">
        <v>0</v>
      </c>
      <c r="F157" s="691">
        <v>0</v>
      </c>
      <c r="G157" s="688">
        <v>0</v>
      </c>
      <c r="H157" s="506" t="s">
        <v>129</v>
      </c>
      <c r="I157" s="687">
        <v>0</v>
      </c>
      <c r="J157" s="505">
        <v>0</v>
      </c>
    </row>
    <row r="158" spans="2:10" s="544" customFormat="1" ht="24.75" customHeight="1">
      <c r="B158" s="1139"/>
      <c r="C158" s="1140"/>
      <c r="D158" s="336" t="s">
        <v>132</v>
      </c>
      <c r="E158" s="690">
        <v>73</v>
      </c>
      <c r="F158" s="691">
        <v>73</v>
      </c>
      <c r="G158" s="688">
        <v>68</v>
      </c>
      <c r="H158" s="506" t="s">
        <v>129</v>
      </c>
      <c r="I158" s="687">
        <v>0</v>
      </c>
      <c r="J158" s="505">
        <v>0</v>
      </c>
    </row>
    <row r="159" spans="2:10" s="544" customFormat="1" ht="24.75" customHeight="1">
      <c r="B159" s="1140"/>
      <c r="C159" s="1141" t="s">
        <v>133</v>
      </c>
      <c r="D159" s="1142"/>
      <c r="E159" s="690">
        <v>8</v>
      </c>
      <c r="F159" s="691">
        <v>4</v>
      </c>
      <c r="G159" s="688">
        <v>1</v>
      </c>
      <c r="H159" s="692">
        <v>4</v>
      </c>
      <c r="I159" s="691">
        <v>0</v>
      </c>
      <c r="J159" s="518">
        <v>0</v>
      </c>
    </row>
    <row r="160" spans="2:10" s="544" customFormat="1" ht="24.75" customHeight="1" thickBot="1">
      <c r="B160" s="568"/>
      <c r="C160" s="569"/>
      <c r="D160" s="569"/>
      <c r="E160" s="537"/>
      <c r="F160" s="537"/>
      <c r="G160" s="537"/>
      <c r="H160" s="805"/>
      <c r="I160" s="537"/>
      <c r="J160" s="537"/>
    </row>
    <row r="161" spans="1:10" s="544" customFormat="1" ht="24.75" customHeight="1">
      <c r="B161" s="1143" t="s">
        <v>9</v>
      </c>
      <c r="C161" s="1144"/>
      <c r="D161" s="1145"/>
      <c r="E161" s="1152" t="s">
        <v>249</v>
      </c>
      <c r="F161" s="1153"/>
      <c r="G161" s="1153"/>
      <c r="H161" s="1154"/>
      <c r="I161" s="1155" t="s">
        <v>250</v>
      </c>
      <c r="J161" s="1156"/>
    </row>
    <row r="162" spans="1:10" ht="14.25" customHeight="1">
      <c r="B162" s="1146"/>
      <c r="C162" s="1147"/>
      <c r="D162" s="1148"/>
      <c r="E162" s="1157" t="s">
        <v>39</v>
      </c>
      <c r="F162" s="1159" t="s">
        <v>149</v>
      </c>
      <c r="G162" s="1160"/>
      <c r="H162" s="1161"/>
      <c r="I162" s="1162" t="s">
        <v>39</v>
      </c>
      <c r="J162" s="1164" t="s">
        <v>78</v>
      </c>
    </row>
    <row r="163" spans="1:10" ht="24">
      <c r="B163" s="1149"/>
      <c r="C163" s="1150"/>
      <c r="D163" s="1151"/>
      <c r="E163" s="1158"/>
      <c r="F163" s="321" t="s">
        <v>124</v>
      </c>
      <c r="G163" s="321" t="s">
        <v>125</v>
      </c>
      <c r="H163" s="321" t="s">
        <v>126</v>
      </c>
      <c r="I163" s="1163"/>
      <c r="J163" s="1165"/>
    </row>
    <row r="164" spans="1:10" ht="35.25" customHeight="1">
      <c r="B164" s="1166" t="s">
        <v>150</v>
      </c>
      <c r="C164" s="1167"/>
      <c r="D164" s="1168"/>
      <c r="E164" s="500">
        <v>26418</v>
      </c>
      <c r="F164" s="501">
        <v>2434</v>
      </c>
      <c r="G164" s="501">
        <v>1322</v>
      </c>
      <c r="H164" s="501">
        <v>6614</v>
      </c>
      <c r="I164" s="501">
        <v>4749</v>
      </c>
      <c r="J164" s="695">
        <v>1359</v>
      </c>
    </row>
    <row r="165" spans="1:10" ht="29.25" customHeight="1">
      <c r="B165" s="1138" t="s">
        <v>152</v>
      </c>
      <c r="C165" s="1141" t="s">
        <v>127</v>
      </c>
      <c r="D165" s="1142"/>
      <c r="E165" s="689">
        <v>25067</v>
      </c>
      <c r="F165" s="687">
        <v>1097</v>
      </c>
      <c r="G165" s="688">
        <v>628</v>
      </c>
      <c r="H165" s="687">
        <v>6614</v>
      </c>
      <c r="I165" s="687">
        <v>4660</v>
      </c>
      <c r="J165" s="505">
        <v>1322</v>
      </c>
    </row>
    <row r="166" spans="1:10">
      <c r="B166" s="1139"/>
      <c r="C166" s="1141" t="s">
        <v>128</v>
      </c>
      <c r="D166" s="1142"/>
      <c r="E166" s="690">
        <v>1351</v>
      </c>
      <c r="F166" s="691">
        <v>1337</v>
      </c>
      <c r="G166" s="688">
        <v>694</v>
      </c>
      <c r="H166" s="506">
        <v>0</v>
      </c>
      <c r="I166" s="687">
        <v>89</v>
      </c>
      <c r="J166" s="505">
        <v>37</v>
      </c>
    </row>
    <row r="167" spans="1:10">
      <c r="B167" s="1139"/>
      <c r="C167" s="1138" t="s">
        <v>152</v>
      </c>
      <c r="D167" s="336" t="s">
        <v>130</v>
      </c>
      <c r="E167" s="690">
        <v>1052</v>
      </c>
      <c r="F167" s="691">
        <v>1042</v>
      </c>
      <c r="G167" s="688">
        <v>397</v>
      </c>
      <c r="H167" s="506">
        <v>0</v>
      </c>
      <c r="I167" s="687">
        <v>67</v>
      </c>
      <c r="J167" s="505">
        <v>15</v>
      </c>
    </row>
    <row r="168" spans="1:10" ht="22.5">
      <c r="B168" s="1139"/>
      <c r="C168" s="1139"/>
      <c r="D168" s="336" t="s">
        <v>131</v>
      </c>
      <c r="E168" s="690">
        <v>0</v>
      </c>
      <c r="F168" s="691">
        <v>0</v>
      </c>
      <c r="G168" s="688">
        <v>0</v>
      </c>
      <c r="H168" s="506">
        <v>0</v>
      </c>
      <c r="I168" s="687">
        <v>0</v>
      </c>
      <c r="J168" s="505">
        <v>0</v>
      </c>
    </row>
    <row r="169" spans="1:10" ht="22.5">
      <c r="B169" s="1139"/>
      <c r="C169" s="1140"/>
      <c r="D169" s="336" t="s">
        <v>132</v>
      </c>
      <c r="E169" s="690">
        <v>299</v>
      </c>
      <c r="F169" s="691">
        <v>295</v>
      </c>
      <c r="G169" s="688">
        <v>297</v>
      </c>
      <c r="H169" s="506">
        <v>0</v>
      </c>
      <c r="I169" s="687">
        <v>22</v>
      </c>
      <c r="J169" s="505">
        <v>22</v>
      </c>
    </row>
    <row r="170" spans="1:10" ht="27.75" customHeight="1">
      <c r="B170" s="1140"/>
      <c r="C170" s="1141" t="s">
        <v>133</v>
      </c>
      <c r="D170" s="1142"/>
      <c r="E170" s="690">
        <v>2</v>
      </c>
      <c r="F170" s="691">
        <v>0</v>
      </c>
      <c r="G170" s="688">
        <v>0</v>
      </c>
      <c r="H170" s="692">
        <v>2</v>
      </c>
      <c r="I170" s="691">
        <v>1</v>
      </c>
      <c r="J170" s="518">
        <v>1</v>
      </c>
    </row>
    <row r="171" spans="1:10" s="544" customFormat="1" ht="27.75" customHeight="1" thickBot="1">
      <c r="B171" s="568"/>
      <c r="C171" s="569"/>
      <c r="D171" s="1089"/>
      <c r="E171" s="1090"/>
      <c r="F171" s="1090"/>
      <c r="G171" s="1091"/>
      <c r="H171" s="1092"/>
      <c r="I171" s="1090"/>
      <c r="J171" s="537"/>
    </row>
    <row r="172" spans="1:10" ht="14.25" customHeight="1">
      <c r="A172" s="1143" t="s">
        <v>9</v>
      </c>
      <c r="B172" s="1144"/>
      <c r="C172" s="1145"/>
      <c r="D172" s="1152" t="s">
        <v>264</v>
      </c>
      <c r="E172" s="1153"/>
      <c r="F172" s="1153"/>
      <c r="G172" s="1154"/>
      <c r="H172" s="1155" t="s">
        <v>265</v>
      </c>
      <c r="I172" s="1156"/>
      <c r="J172" s="537"/>
    </row>
    <row r="173" spans="1:10" ht="14.25" customHeight="1">
      <c r="A173" s="1146"/>
      <c r="B173" s="1147"/>
      <c r="C173" s="1148"/>
      <c r="D173" s="1157" t="s">
        <v>39</v>
      </c>
      <c r="E173" s="1159" t="s">
        <v>149</v>
      </c>
      <c r="F173" s="1160"/>
      <c r="G173" s="1161"/>
      <c r="H173" s="1162" t="s">
        <v>39</v>
      </c>
      <c r="I173" s="1164" t="s">
        <v>78</v>
      </c>
    </row>
    <row r="174" spans="1:10" ht="24">
      <c r="A174" s="1149"/>
      <c r="B174" s="1150"/>
      <c r="C174" s="1151"/>
      <c r="D174" s="1158"/>
      <c r="E174" s="321" t="s">
        <v>124</v>
      </c>
      <c r="F174" s="321" t="s">
        <v>125</v>
      </c>
      <c r="G174" s="321" t="s">
        <v>126</v>
      </c>
      <c r="H174" s="1163"/>
      <c r="I174" s="1165"/>
    </row>
    <row r="175" spans="1:10" ht="56.25" customHeight="1">
      <c r="A175" s="1166" t="s">
        <v>150</v>
      </c>
      <c r="B175" s="1167"/>
      <c r="C175" s="1168"/>
      <c r="D175" s="500">
        <v>22111</v>
      </c>
      <c r="E175" s="501">
        <v>1508</v>
      </c>
      <c r="F175" s="501">
        <v>1048</v>
      </c>
      <c r="G175" s="501">
        <v>5701</v>
      </c>
      <c r="H175" s="501">
        <v>3144</v>
      </c>
      <c r="I175" s="695">
        <v>1068</v>
      </c>
    </row>
    <row r="176" spans="1:10" ht="45.75" customHeight="1">
      <c r="A176" s="1138" t="s">
        <v>152</v>
      </c>
      <c r="B176" s="1141" t="s">
        <v>127</v>
      </c>
      <c r="C176" s="1142"/>
      <c r="D176" s="689">
        <v>21666</v>
      </c>
      <c r="E176" s="687">
        <v>1071</v>
      </c>
      <c r="F176" s="688">
        <v>832</v>
      </c>
      <c r="G176" s="687">
        <v>5701</v>
      </c>
      <c r="H176" s="687">
        <v>3130</v>
      </c>
      <c r="I176" s="505">
        <v>1055</v>
      </c>
    </row>
    <row r="177" spans="1:9" ht="45" customHeight="1">
      <c r="A177" s="1139"/>
      <c r="B177" s="1141" t="s">
        <v>128</v>
      </c>
      <c r="C177" s="1142"/>
      <c r="D177" s="690">
        <v>445</v>
      </c>
      <c r="E177" s="691">
        <v>437</v>
      </c>
      <c r="F177" s="688">
        <v>216</v>
      </c>
      <c r="G177" s="506">
        <v>0</v>
      </c>
      <c r="H177" s="687">
        <v>14</v>
      </c>
      <c r="I177" s="505">
        <v>13</v>
      </c>
    </row>
    <row r="178" spans="1:9">
      <c r="A178" s="1139"/>
      <c r="B178" s="1138" t="s">
        <v>152</v>
      </c>
      <c r="C178" s="336" t="s">
        <v>130</v>
      </c>
      <c r="D178" s="690">
        <v>376</v>
      </c>
      <c r="E178" s="691">
        <v>368</v>
      </c>
      <c r="F178" s="688">
        <v>147</v>
      </c>
      <c r="G178" s="506">
        <v>0</v>
      </c>
      <c r="H178" s="687">
        <v>3</v>
      </c>
      <c r="I178" s="505">
        <v>2</v>
      </c>
    </row>
    <row r="179" spans="1:9">
      <c r="A179" s="1139"/>
      <c r="B179" s="1139"/>
      <c r="C179" s="336" t="s">
        <v>131</v>
      </c>
      <c r="D179" s="690">
        <v>0</v>
      </c>
      <c r="E179" s="691">
        <v>0</v>
      </c>
      <c r="F179" s="688">
        <v>0</v>
      </c>
      <c r="G179" s="506">
        <v>0</v>
      </c>
      <c r="H179" s="687">
        <v>0</v>
      </c>
      <c r="I179" s="505">
        <v>0</v>
      </c>
    </row>
    <row r="180" spans="1:9">
      <c r="A180" s="1139"/>
      <c r="B180" s="1140"/>
      <c r="C180" s="336" t="s">
        <v>132</v>
      </c>
      <c r="D180" s="690">
        <v>69</v>
      </c>
      <c r="E180" s="691">
        <v>69</v>
      </c>
      <c r="F180" s="688">
        <v>69</v>
      </c>
      <c r="G180" s="506">
        <v>0</v>
      </c>
      <c r="H180" s="687">
        <v>11</v>
      </c>
      <c r="I180" s="505">
        <v>11</v>
      </c>
    </row>
    <row r="181" spans="1:9" ht="48" customHeight="1">
      <c r="A181" s="1140"/>
      <c r="B181" s="1141" t="s">
        <v>133</v>
      </c>
      <c r="C181" s="1142"/>
      <c r="D181" s="690">
        <v>10</v>
      </c>
      <c r="E181" s="691">
        <v>2</v>
      </c>
      <c r="F181" s="688">
        <v>2</v>
      </c>
      <c r="G181" s="692">
        <v>8</v>
      </c>
      <c r="H181" s="691">
        <v>4</v>
      </c>
      <c r="I181" s="518">
        <v>2</v>
      </c>
    </row>
    <row r="183" spans="1:9">
      <c r="B183" t="s">
        <v>260</v>
      </c>
    </row>
  </sheetData>
  <mergeCells count="208"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</mergeCells>
  <phoneticPr fontId="11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34"/>
  <sheetViews>
    <sheetView topLeftCell="A64" zoomScaleNormal="100" workbookViewId="0">
      <selection activeCell="B2" sqref="B2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8" t="s">
        <v>226</v>
      </c>
      <c r="C2" s="719"/>
      <c r="D2" s="720"/>
      <c r="E2" s="720"/>
      <c r="F2" s="720"/>
    </row>
    <row r="3" spans="2:7" ht="15.75">
      <c r="B3" s="718" t="s">
        <v>269</v>
      </c>
      <c r="C3" s="717"/>
      <c r="D3" s="717"/>
      <c r="E3" s="717"/>
      <c r="F3" s="717"/>
    </row>
    <row r="4" spans="2:7" s="544" customFormat="1" ht="15" thickBot="1">
      <c r="B4" s="317"/>
      <c r="C4" s="317"/>
      <c r="D4" s="317"/>
      <c r="E4" s="317"/>
      <c r="F4" s="317"/>
    </row>
    <row r="5" spans="2:7" ht="24" customHeight="1">
      <c r="B5" s="1181" t="s">
        <v>9</v>
      </c>
      <c r="C5" s="1183" t="s">
        <v>134</v>
      </c>
      <c r="D5" s="1184"/>
      <c r="E5" s="1185" t="s">
        <v>155</v>
      </c>
      <c r="F5" s="1186"/>
    </row>
    <row r="6" spans="2:7" ht="18.75" customHeight="1" thickBot="1">
      <c r="B6" s="1182"/>
      <c r="C6" s="352" t="s">
        <v>39</v>
      </c>
      <c r="D6" s="321" t="s">
        <v>115</v>
      </c>
      <c r="E6" s="321" t="s">
        <v>39</v>
      </c>
      <c r="F6" s="329" t="s">
        <v>115</v>
      </c>
    </row>
    <row r="7" spans="2:7" ht="22.5">
      <c r="B7" s="349" t="s">
        <v>157</v>
      </c>
      <c r="C7" s="347">
        <v>17679</v>
      </c>
      <c r="D7" s="345">
        <v>8990</v>
      </c>
      <c r="E7" s="345">
        <v>1045</v>
      </c>
      <c r="F7" s="346">
        <v>452</v>
      </c>
      <c r="G7" s="320"/>
    </row>
    <row r="8" spans="2:7" ht="22.5">
      <c r="B8" s="341" t="s">
        <v>142</v>
      </c>
      <c r="C8" s="337">
        <v>4641</v>
      </c>
      <c r="D8" s="338">
        <v>2323</v>
      </c>
      <c r="E8" s="338">
        <v>358</v>
      </c>
      <c r="F8" s="339">
        <v>149</v>
      </c>
    </row>
    <row r="9" spans="2:7" ht="22.5">
      <c r="B9" s="341" t="s">
        <v>143</v>
      </c>
      <c r="C9" s="337">
        <v>6928</v>
      </c>
      <c r="D9" s="338">
        <v>3507</v>
      </c>
      <c r="E9" s="338">
        <v>395</v>
      </c>
      <c r="F9" s="339">
        <v>187</v>
      </c>
    </row>
    <row r="10" spans="2:7" ht="23.25" thickBot="1">
      <c r="B10" s="342" t="s">
        <v>144</v>
      </c>
      <c r="C10" s="343">
        <v>0</v>
      </c>
      <c r="D10" s="344">
        <v>0</v>
      </c>
      <c r="E10" s="344">
        <v>0</v>
      </c>
      <c r="F10" s="328">
        <v>0</v>
      </c>
    </row>
    <row r="11" spans="2:7">
      <c r="B11" s="317"/>
      <c r="C11" s="317"/>
      <c r="D11" s="317"/>
      <c r="E11" s="317"/>
      <c r="F11" s="317"/>
    </row>
    <row r="12" spans="2:7" ht="15" thickBot="1">
      <c r="B12" s="318"/>
      <c r="C12" s="319"/>
      <c r="D12" s="319"/>
      <c r="E12" s="319"/>
      <c r="F12" s="319"/>
    </row>
    <row r="13" spans="2:7" ht="19.5" customHeight="1">
      <c r="B13" s="1143" t="s">
        <v>9</v>
      </c>
      <c r="C13" s="1183" t="s">
        <v>134</v>
      </c>
      <c r="D13" s="1187"/>
      <c r="E13" s="1185" t="s">
        <v>155</v>
      </c>
      <c r="F13" s="1188"/>
    </row>
    <row r="14" spans="2:7" ht="18" customHeight="1" thickBot="1">
      <c r="B14" s="1146"/>
      <c r="C14" s="352" t="s">
        <v>39</v>
      </c>
      <c r="D14" s="321" t="s">
        <v>115</v>
      </c>
      <c r="E14" s="321" t="s">
        <v>39</v>
      </c>
      <c r="F14" s="329" t="s">
        <v>115</v>
      </c>
    </row>
    <row r="15" spans="2:7" ht="22.5">
      <c r="B15" s="350" t="s">
        <v>158</v>
      </c>
      <c r="C15" s="348">
        <v>16889</v>
      </c>
      <c r="D15" s="331">
        <v>8539</v>
      </c>
      <c r="E15" s="331">
        <v>1098</v>
      </c>
      <c r="F15" s="332">
        <v>502</v>
      </c>
    </row>
    <row r="16" spans="2:7" ht="22.5">
      <c r="B16" s="351" t="s">
        <v>145</v>
      </c>
      <c r="C16" s="323">
        <v>5428</v>
      </c>
      <c r="D16" s="324">
        <v>2698</v>
      </c>
      <c r="E16" s="324">
        <v>364</v>
      </c>
      <c r="F16" s="316">
        <v>147</v>
      </c>
    </row>
    <row r="17" spans="2:6" ht="22.5">
      <c r="B17" s="351" t="s">
        <v>146</v>
      </c>
      <c r="C17" s="323">
        <v>8520</v>
      </c>
      <c r="D17" s="324">
        <v>4470</v>
      </c>
      <c r="E17" s="324">
        <v>470</v>
      </c>
      <c r="F17" s="316">
        <v>217</v>
      </c>
    </row>
    <row r="18" spans="2:6" ht="23.25" thickBot="1">
      <c r="B18" s="342" t="s">
        <v>147</v>
      </c>
      <c r="C18" s="326">
        <v>36124</v>
      </c>
      <c r="D18" s="327">
        <v>18729</v>
      </c>
      <c r="E18" s="327">
        <v>2671</v>
      </c>
      <c r="F18" s="328">
        <v>1188</v>
      </c>
    </row>
    <row r="19" spans="2:6">
      <c r="B19" s="386"/>
      <c r="C19" s="386"/>
      <c r="D19" s="386"/>
      <c r="E19" s="386"/>
      <c r="F19" s="386"/>
    </row>
    <row r="20" spans="2:6" ht="15" thickBot="1"/>
    <row r="21" spans="2:6">
      <c r="B21" s="1181" t="s">
        <v>9</v>
      </c>
      <c r="C21" s="1183" t="s">
        <v>134</v>
      </c>
      <c r="D21" s="1184"/>
      <c r="E21" s="1185" t="s">
        <v>155</v>
      </c>
      <c r="F21" s="1186"/>
    </row>
    <row r="22" spans="2:6" ht="15" thickBot="1">
      <c r="B22" s="1182"/>
      <c r="C22" s="352" t="s">
        <v>39</v>
      </c>
      <c r="D22" s="321" t="s">
        <v>115</v>
      </c>
      <c r="E22" s="321" t="s">
        <v>39</v>
      </c>
      <c r="F22" s="329" t="s">
        <v>115</v>
      </c>
    </row>
    <row r="23" spans="2:6" ht="22.5">
      <c r="B23" s="349" t="s">
        <v>159</v>
      </c>
      <c r="C23" s="347">
        <v>19574</v>
      </c>
      <c r="D23" s="345">
        <v>9945</v>
      </c>
      <c r="E23" s="345">
        <v>1181</v>
      </c>
      <c r="F23" s="346">
        <v>471</v>
      </c>
    </row>
    <row r="24" spans="2:6" ht="22.5">
      <c r="B24" s="341" t="s">
        <v>142</v>
      </c>
      <c r="C24" s="337">
        <v>5257</v>
      </c>
      <c r="D24" s="338">
        <v>2637</v>
      </c>
      <c r="E24" s="338">
        <v>365</v>
      </c>
      <c r="F24" s="339">
        <v>142</v>
      </c>
    </row>
    <row r="25" spans="2:6">
      <c r="B25" s="341" t="s">
        <v>160</v>
      </c>
      <c r="C25" s="323">
        <v>1209</v>
      </c>
      <c r="D25" s="324">
        <v>598</v>
      </c>
      <c r="E25" s="324">
        <v>7</v>
      </c>
      <c r="F25" s="316">
        <v>4</v>
      </c>
    </row>
    <row r="26" spans="2:6" ht="22.5">
      <c r="B26" s="341" t="s">
        <v>143</v>
      </c>
      <c r="C26" s="337">
        <v>6486</v>
      </c>
      <c r="D26" s="338">
        <v>3406</v>
      </c>
      <c r="E26" s="338">
        <v>425</v>
      </c>
      <c r="F26" s="339">
        <v>179</v>
      </c>
    </row>
    <row r="27" spans="2:6" ht="23.25" thickBot="1">
      <c r="B27" s="342" t="s">
        <v>144</v>
      </c>
      <c r="C27" s="343">
        <v>44331</v>
      </c>
      <c r="D27" s="344">
        <v>22910</v>
      </c>
      <c r="E27" s="344">
        <v>3312</v>
      </c>
      <c r="F27" s="328">
        <v>1425</v>
      </c>
    </row>
    <row r="28" spans="2:6" ht="15" thickBot="1"/>
    <row r="29" spans="2:6">
      <c r="B29" s="1181" t="s">
        <v>9</v>
      </c>
      <c r="C29" s="1183" t="s">
        <v>134</v>
      </c>
      <c r="D29" s="1184"/>
      <c r="E29" s="1185" t="s">
        <v>155</v>
      </c>
      <c r="F29" s="1186"/>
    </row>
    <row r="30" spans="2:6" ht="15" thickBot="1">
      <c r="B30" s="1182"/>
      <c r="C30" s="352" t="s">
        <v>39</v>
      </c>
      <c r="D30" s="321" t="s">
        <v>115</v>
      </c>
      <c r="E30" s="321" t="s">
        <v>39</v>
      </c>
      <c r="F30" s="329" t="s">
        <v>115</v>
      </c>
    </row>
    <row r="31" spans="2:6" ht="22.5">
      <c r="B31" s="349" t="s">
        <v>164</v>
      </c>
      <c r="C31" s="347">
        <v>15694</v>
      </c>
      <c r="D31" s="345">
        <v>7834</v>
      </c>
      <c r="E31" s="345">
        <v>689</v>
      </c>
      <c r="F31" s="346">
        <v>308</v>
      </c>
    </row>
    <row r="32" spans="2:6" ht="22.5">
      <c r="B32" s="341" t="s">
        <v>145</v>
      </c>
      <c r="C32" s="337">
        <v>6352</v>
      </c>
      <c r="D32" s="338">
        <v>3220</v>
      </c>
      <c r="E32" s="338">
        <v>378</v>
      </c>
      <c r="F32" s="339">
        <v>147</v>
      </c>
    </row>
    <row r="33" spans="2:6">
      <c r="B33" s="341" t="s">
        <v>160</v>
      </c>
      <c r="C33" s="323">
        <v>1768</v>
      </c>
      <c r="D33" s="324">
        <v>952</v>
      </c>
      <c r="E33" s="324">
        <v>22</v>
      </c>
      <c r="F33" s="316">
        <v>8</v>
      </c>
    </row>
    <row r="34" spans="2:6" ht="22.5">
      <c r="B34" s="341" t="s">
        <v>165</v>
      </c>
      <c r="C34" s="337">
        <v>9295</v>
      </c>
      <c r="D34" s="338">
        <v>4887</v>
      </c>
      <c r="E34" s="338">
        <v>567</v>
      </c>
      <c r="F34" s="339">
        <v>254</v>
      </c>
    </row>
    <row r="35" spans="2:6" ht="23.25" thickBot="1">
      <c r="B35" s="342" t="s">
        <v>147</v>
      </c>
      <c r="C35" s="343">
        <v>44810</v>
      </c>
      <c r="D35" s="344">
        <v>22923</v>
      </c>
      <c r="E35" s="344">
        <v>3231</v>
      </c>
      <c r="F35" s="328">
        <v>1405</v>
      </c>
    </row>
    <row r="36" spans="2:6" ht="15" thickBot="1"/>
    <row r="37" spans="2:6">
      <c r="B37" s="1181" t="s">
        <v>9</v>
      </c>
      <c r="C37" s="1183" t="s">
        <v>134</v>
      </c>
      <c r="D37" s="1184"/>
      <c r="E37" s="1185" t="s">
        <v>155</v>
      </c>
      <c r="F37" s="1186"/>
    </row>
    <row r="38" spans="2:6" ht="15" thickBot="1">
      <c r="B38" s="1182"/>
      <c r="C38" s="352" t="s">
        <v>39</v>
      </c>
      <c r="D38" s="321" t="s">
        <v>115</v>
      </c>
      <c r="E38" s="321" t="s">
        <v>39</v>
      </c>
      <c r="F38" s="329" t="s">
        <v>115</v>
      </c>
    </row>
    <row r="39" spans="2:6" ht="22.5">
      <c r="B39" s="349" t="s">
        <v>169</v>
      </c>
      <c r="C39" s="347">
        <v>19327</v>
      </c>
      <c r="D39" s="345">
        <v>9624</v>
      </c>
      <c r="E39" s="345">
        <v>833</v>
      </c>
      <c r="F39" s="346">
        <v>347</v>
      </c>
    </row>
    <row r="40" spans="2:6" ht="22.5">
      <c r="B40" s="341" t="s">
        <v>142</v>
      </c>
      <c r="C40" s="337">
        <v>6000</v>
      </c>
      <c r="D40" s="338">
        <v>2952</v>
      </c>
      <c r="E40" s="338">
        <v>345</v>
      </c>
      <c r="F40" s="339">
        <v>147</v>
      </c>
    </row>
    <row r="41" spans="2:6">
      <c r="B41" s="341" t="s">
        <v>160</v>
      </c>
      <c r="C41" s="323">
        <v>1491</v>
      </c>
      <c r="D41" s="324">
        <v>767</v>
      </c>
      <c r="E41" s="324">
        <v>12</v>
      </c>
      <c r="F41" s="316">
        <v>7</v>
      </c>
    </row>
    <row r="42" spans="2:6" ht="22.5">
      <c r="B42" s="341" t="s">
        <v>143</v>
      </c>
      <c r="C42" s="337">
        <v>6940</v>
      </c>
      <c r="D42" s="338">
        <v>3451</v>
      </c>
      <c r="E42" s="338">
        <v>366</v>
      </c>
      <c r="F42" s="339">
        <v>153</v>
      </c>
    </row>
    <row r="43" spans="2:6" ht="23.25" thickBot="1">
      <c r="B43" s="342" t="s">
        <v>144</v>
      </c>
      <c r="C43" s="343">
        <v>50980</v>
      </c>
      <c r="D43" s="344">
        <v>25977</v>
      </c>
      <c r="E43" s="344">
        <v>3542</v>
      </c>
      <c r="F43" s="328">
        <v>1540</v>
      </c>
    </row>
    <row r="44" spans="2:6" ht="15" thickBot="1"/>
    <row r="45" spans="2:6">
      <c r="B45" s="1181" t="s">
        <v>9</v>
      </c>
      <c r="C45" s="1183" t="s">
        <v>134</v>
      </c>
      <c r="D45" s="1184"/>
      <c r="E45" s="1185" t="s">
        <v>155</v>
      </c>
      <c r="F45" s="1186"/>
    </row>
    <row r="46" spans="2:6" ht="15" thickBot="1">
      <c r="B46" s="1182"/>
      <c r="C46" s="352" t="s">
        <v>39</v>
      </c>
      <c r="D46" s="321" t="s">
        <v>115</v>
      </c>
      <c r="E46" s="321" t="s">
        <v>39</v>
      </c>
      <c r="F46" s="329" t="s">
        <v>115</v>
      </c>
    </row>
    <row r="47" spans="2:6" ht="22.5">
      <c r="B47" s="349" t="s">
        <v>172</v>
      </c>
      <c r="C47" s="347">
        <v>15801</v>
      </c>
      <c r="D47" s="345">
        <v>7621</v>
      </c>
      <c r="E47" s="345">
        <v>756</v>
      </c>
      <c r="F47" s="346">
        <v>329</v>
      </c>
    </row>
    <row r="48" spans="2:6" ht="22.5">
      <c r="B48" s="341" t="s">
        <v>145</v>
      </c>
      <c r="C48" s="337">
        <v>7181</v>
      </c>
      <c r="D48" s="338">
        <v>3617</v>
      </c>
      <c r="E48" s="338">
        <v>379</v>
      </c>
      <c r="F48" s="339">
        <v>160</v>
      </c>
    </row>
    <row r="49" spans="2:6">
      <c r="B49" s="341" t="s">
        <v>160</v>
      </c>
      <c r="C49" s="323">
        <v>2344</v>
      </c>
      <c r="D49" s="324">
        <v>1290</v>
      </c>
      <c r="E49" s="324">
        <v>16</v>
      </c>
      <c r="F49" s="316">
        <v>10</v>
      </c>
    </row>
    <row r="50" spans="2:6" ht="22.5">
      <c r="B50" s="341" t="s">
        <v>165</v>
      </c>
      <c r="C50" s="337">
        <v>9132</v>
      </c>
      <c r="D50" s="338">
        <v>4754</v>
      </c>
      <c r="E50" s="338">
        <v>453</v>
      </c>
      <c r="F50" s="339">
        <v>198</v>
      </c>
    </row>
    <row r="51" spans="2:6" ht="23.25" thickBot="1">
      <c r="B51" s="342" t="s">
        <v>147</v>
      </c>
      <c r="C51" s="343">
        <v>49979</v>
      </c>
      <c r="D51" s="344">
        <v>25002</v>
      </c>
      <c r="E51" s="344">
        <v>3567</v>
      </c>
      <c r="F51" s="328">
        <v>1575</v>
      </c>
    </row>
    <row r="52" spans="2:6" ht="15" thickBot="1"/>
    <row r="53" spans="2:6">
      <c r="B53" s="1181" t="s">
        <v>9</v>
      </c>
      <c r="C53" s="1183" t="s">
        <v>134</v>
      </c>
      <c r="D53" s="1184"/>
      <c r="E53" s="1185" t="s">
        <v>155</v>
      </c>
      <c r="F53" s="1186"/>
    </row>
    <row r="54" spans="2:6" ht="15" thickBot="1">
      <c r="B54" s="1182"/>
      <c r="C54" s="352" t="s">
        <v>39</v>
      </c>
      <c r="D54" s="524" t="s">
        <v>115</v>
      </c>
      <c r="E54" s="524" t="s">
        <v>39</v>
      </c>
      <c r="F54" s="525" t="s">
        <v>115</v>
      </c>
    </row>
    <row r="55" spans="2:6" ht="22.5">
      <c r="B55" s="349" t="s">
        <v>177</v>
      </c>
      <c r="C55" s="500">
        <v>24275</v>
      </c>
      <c r="D55" s="522">
        <v>12370</v>
      </c>
      <c r="E55" s="522">
        <v>978</v>
      </c>
      <c r="F55" s="523">
        <v>426</v>
      </c>
    </row>
    <row r="56" spans="2:6" ht="22.5">
      <c r="B56" s="341" t="s">
        <v>142</v>
      </c>
      <c r="C56" s="503">
        <v>7198</v>
      </c>
      <c r="D56" s="504">
        <v>3432</v>
      </c>
      <c r="E56" s="504">
        <v>442</v>
      </c>
      <c r="F56" s="505">
        <v>187</v>
      </c>
    </row>
    <row r="57" spans="2:6">
      <c r="B57" s="341" t="s">
        <v>160</v>
      </c>
      <c r="C57" s="503">
        <v>1962</v>
      </c>
      <c r="D57" s="504">
        <v>995</v>
      </c>
      <c r="E57" s="504">
        <v>23</v>
      </c>
      <c r="F57" s="505">
        <v>10</v>
      </c>
    </row>
    <row r="58" spans="2:6" ht="22.5">
      <c r="B58" s="341" t="s">
        <v>143</v>
      </c>
      <c r="C58" s="503">
        <v>7509</v>
      </c>
      <c r="D58" s="504">
        <v>3719</v>
      </c>
      <c r="E58" s="504">
        <v>349</v>
      </c>
      <c r="F58" s="505">
        <v>148</v>
      </c>
    </row>
    <row r="59" spans="2:6" ht="23.25" thickBot="1">
      <c r="B59" s="342" t="s">
        <v>144</v>
      </c>
      <c r="C59" s="526">
        <v>57961</v>
      </c>
      <c r="D59" s="527">
        <v>29429</v>
      </c>
      <c r="E59" s="527">
        <v>3946</v>
      </c>
      <c r="F59" s="696">
        <v>1750</v>
      </c>
    </row>
    <row r="60" spans="2:6" ht="15" thickBot="1">
      <c r="B60" s="386"/>
      <c r="C60" s="537"/>
      <c r="D60" s="537"/>
      <c r="E60" s="537"/>
      <c r="F60" s="537"/>
    </row>
    <row r="61" spans="2:6">
      <c r="B61" s="1181" t="s">
        <v>9</v>
      </c>
      <c r="C61" s="1183" t="s">
        <v>134</v>
      </c>
      <c r="D61" s="1184"/>
      <c r="E61" s="1185" t="s">
        <v>155</v>
      </c>
      <c r="F61" s="1186"/>
    </row>
    <row r="62" spans="2:6" ht="15" thickBot="1">
      <c r="B62" s="1182"/>
      <c r="C62" s="352" t="s">
        <v>39</v>
      </c>
      <c r="D62" s="524" t="s">
        <v>115</v>
      </c>
      <c r="E62" s="524" t="s">
        <v>39</v>
      </c>
      <c r="F62" s="525" t="s">
        <v>115</v>
      </c>
    </row>
    <row r="63" spans="2:6" ht="22.5">
      <c r="B63" s="349" t="s">
        <v>181</v>
      </c>
      <c r="C63" s="500">
        <v>94376</v>
      </c>
      <c r="D63" s="522">
        <v>45752</v>
      </c>
      <c r="E63" s="522">
        <v>2003</v>
      </c>
      <c r="F63" s="523">
        <v>910</v>
      </c>
    </row>
    <row r="64" spans="2:6" ht="22.5">
      <c r="B64" s="341" t="s">
        <v>145</v>
      </c>
      <c r="C64" s="503">
        <v>22388</v>
      </c>
      <c r="D64" s="504">
        <v>11220</v>
      </c>
      <c r="E64" s="504">
        <v>1085</v>
      </c>
      <c r="F64" s="505">
        <v>477</v>
      </c>
    </row>
    <row r="65" spans="2:6">
      <c r="B65" s="341" t="s">
        <v>160</v>
      </c>
      <c r="C65" s="503">
        <v>6847</v>
      </c>
      <c r="D65" s="504">
        <v>3635</v>
      </c>
      <c r="E65" s="504">
        <v>129</v>
      </c>
      <c r="F65" s="505">
        <v>70</v>
      </c>
    </row>
    <row r="66" spans="2:6" ht="22.5">
      <c r="B66" s="341" t="s">
        <v>165</v>
      </c>
      <c r="C66" s="503">
        <v>19521</v>
      </c>
      <c r="D66" s="504">
        <v>9948</v>
      </c>
      <c r="E66" s="504">
        <v>814</v>
      </c>
      <c r="F66" s="505">
        <v>367</v>
      </c>
    </row>
    <row r="67" spans="2:6" ht="23.25" thickBot="1">
      <c r="B67" s="342" t="s">
        <v>147</v>
      </c>
      <c r="C67" s="526">
        <v>105121</v>
      </c>
      <c r="D67" s="527">
        <v>51363</v>
      </c>
      <c r="E67" s="527">
        <v>3690</v>
      </c>
      <c r="F67" s="696">
        <v>1597</v>
      </c>
    </row>
    <row r="68" spans="2:6" ht="15" thickBot="1"/>
    <row r="69" spans="2:6">
      <c r="B69" s="1181" t="s">
        <v>9</v>
      </c>
      <c r="C69" s="1183" t="s">
        <v>134</v>
      </c>
      <c r="D69" s="1184"/>
      <c r="E69" s="1185" t="s">
        <v>155</v>
      </c>
      <c r="F69" s="1186"/>
    </row>
    <row r="70" spans="2:6" s="544" customFormat="1" ht="15" thickBot="1">
      <c r="B70" s="1182"/>
      <c r="C70" s="352" t="s">
        <v>39</v>
      </c>
      <c r="D70" s="524" t="s">
        <v>115</v>
      </c>
      <c r="E70" s="524" t="s">
        <v>39</v>
      </c>
      <c r="F70" s="525" t="s">
        <v>115</v>
      </c>
    </row>
    <row r="71" spans="2:6" s="544" customFormat="1" ht="22.5">
      <c r="B71" s="349" t="s">
        <v>199</v>
      </c>
      <c r="C71" s="500">
        <v>53362</v>
      </c>
      <c r="D71" s="522">
        <v>26070</v>
      </c>
      <c r="E71" s="522">
        <v>1628</v>
      </c>
      <c r="F71" s="523">
        <v>698</v>
      </c>
    </row>
    <row r="72" spans="2:6" s="544" customFormat="1" ht="22.5">
      <c r="B72" s="341" t="s">
        <v>142</v>
      </c>
      <c r="C72" s="503">
        <v>27918</v>
      </c>
      <c r="D72" s="504">
        <v>13211</v>
      </c>
      <c r="E72" s="504">
        <v>992</v>
      </c>
      <c r="F72" s="505">
        <v>408</v>
      </c>
    </row>
    <row r="73" spans="2:6" s="544" customFormat="1">
      <c r="B73" s="341" t="s">
        <v>160</v>
      </c>
      <c r="C73" s="503">
        <v>9812</v>
      </c>
      <c r="D73" s="504">
        <v>4810</v>
      </c>
      <c r="E73" s="504">
        <v>82</v>
      </c>
      <c r="F73" s="505">
        <v>39</v>
      </c>
    </row>
    <row r="74" spans="2:6" s="544" customFormat="1" ht="22.5">
      <c r="B74" s="341" t="s">
        <v>143</v>
      </c>
      <c r="C74" s="503">
        <v>14248</v>
      </c>
      <c r="D74" s="504">
        <v>7083</v>
      </c>
      <c r="E74" s="504">
        <v>540</v>
      </c>
      <c r="F74" s="505">
        <v>245</v>
      </c>
    </row>
    <row r="75" spans="2:6" s="544" customFormat="1" ht="23.25" thickBot="1">
      <c r="B75" s="342" t="s">
        <v>144</v>
      </c>
      <c r="C75" s="526">
        <v>111081</v>
      </c>
      <c r="D75" s="527">
        <v>54576</v>
      </c>
      <c r="E75" s="527">
        <v>4090</v>
      </c>
      <c r="F75" s="696">
        <v>1769</v>
      </c>
    </row>
    <row r="76" spans="2:6" s="544" customFormat="1" ht="15" thickBot="1"/>
    <row r="77" spans="2:6" ht="14.25" customHeight="1">
      <c r="B77" s="1181" t="s">
        <v>9</v>
      </c>
      <c r="C77" s="1183" t="s">
        <v>134</v>
      </c>
      <c r="D77" s="1184"/>
      <c r="E77" s="1185" t="s">
        <v>155</v>
      </c>
      <c r="F77" s="1186"/>
    </row>
    <row r="78" spans="2:6" ht="15" thickBot="1">
      <c r="B78" s="1182"/>
      <c r="C78" s="352" t="s">
        <v>39</v>
      </c>
      <c r="D78" s="524" t="s">
        <v>115</v>
      </c>
      <c r="E78" s="524" t="s">
        <v>39</v>
      </c>
      <c r="F78" s="525" t="s">
        <v>115</v>
      </c>
    </row>
    <row r="79" spans="2:6" ht="22.5">
      <c r="B79" s="349" t="s">
        <v>216</v>
      </c>
      <c r="C79" s="500">
        <v>41559</v>
      </c>
      <c r="D79" s="522">
        <v>21068</v>
      </c>
      <c r="E79" s="522">
        <v>1218</v>
      </c>
      <c r="F79" s="523">
        <v>559</v>
      </c>
    </row>
    <row r="80" spans="2:6" ht="22.5">
      <c r="B80" s="341" t="s">
        <v>214</v>
      </c>
      <c r="C80" s="503">
        <v>30540</v>
      </c>
      <c r="D80" s="504">
        <v>14968</v>
      </c>
      <c r="E80" s="504">
        <v>942</v>
      </c>
      <c r="F80" s="505">
        <v>424</v>
      </c>
    </row>
    <row r="81" spans="2:6">
      <c r="B81" s="341" t="s">
        <v>211</v>
      </c>
      <c r="C81" s="503">
        <v>12355</v>
      </c>
      <c r="D81" s="504">
        <v>6444</v>
      </c>
      <c r="E81" s="504">
        <v>98</v>
      </c>
      <c r="F81" s="505">
        <v>45</v>
      </c>
    </row>
    <row r="82" spans="2:6" ht="22.5">
      <c r="B82" s="341" t="s">
        <v>213</v>
      </c>
      <c r="C82" s="503">
        <v>14782</v>
      </c>
      <c r="D82" s="504">
        <v>7610</v>
      </c>
      <c r="E82" s="504">
        <v>558</v>
      </c>
      <c r="F82" s="505">
        <v>252</v>
      </c>
    </row>
    <row r="83" spans="2:6" ht="23.25" thickBot="1">
      <c r="B83" s="342" t="s">
        <v>212</v>
      </c>
      <c r="C83" s="526">
        <v>101173</v>
      </c>
      <c r="D83" s="527">
        <v>50181</v>
      </c>
      <c r="E83" s="527">
        <v>3937</v>
      </c>
      <c r="F83" s="696">
        <v>1691</v>
      </c>
    </row>
    <row r="84" spans="2:6" s="544" customFormat="1">
      <c r="B84" s="386"/>
      <c r="C84" s="537"/>
      <c r="D84" s="537"/>
      <c r="E84" s="537"/>
      <c r="F84" s="537"/>
    </row>
    <row r="85" spans="2:6" ht="15" thickBot="1"/>
    <row r="86" spans="2:6">
      <c r="B86" s="1181" t="s">
        <v>9</v>
      </c>
      <c r="C86" s="1183" t="s">
        <v>134</v>
      </c>
      <c r="D86" s="1184"/>
      <c r="E86" s="1185" t="s">
        <v>155</v>
      </c>
      <c r="F86" s="1186"/>
    </row>
    <row r="87" spans="2:6" ht="15" thickBot="1">
      <c r="B87" s="1182"/>
      <c r="C87" s="352" t="s">
        <v>39</v>
      </c>
      <c r="D87" s="524" t="s">
        <v>115</v>
      </c>
      <c r="E87" s="524" t="s">
        <v>39</v>
      </c>
      <c r="F87" s="525" t="s">
        <v>115</v>
      </c>
    </row>
    <row r="88" spans="2:6" ht="22.5">
      <c r="B88" s="349" t="s">
        <v>223</v>
      </c>
      <c r="C88" s="693">
        <v>53987</v>
      </c>
      <c r="D88" s="694">
        <v>26104</v>
      </c>
      <c r="E88" s="694">
        <v>1373</v>
      </c>
      <c r="F88" s="697">
        <v>565</v>
      </c>
    </row>
    <row r="89" spans="2:6" ht="22.5">
      <c r="B89" s="341" t="s">
        <v>142</v>
      </c>
      <c r="C89" s="689">
        <v>31521</v>
      </c>
      <c r="D89" s="687">
        <v>15213</v>
      </c>
      <c r="E89" s="687">
        <v>844</v>
      </c>
      <c r="F89" s="505">
        <v>346</v>
      </c>
    </row>
    <row r="90" spans="2:6">
      <c r="B90" s="341" t="s">
        <v>160</v>
      </c>
      <c r="C90" s="689">
        <v>12504</v>
      </c>
      <c r="D90" s="687">
        <v>6173</v>
      </c>
      <c r="E90" s="687">
        <v>69</v>
      </c>
      <c r="F90" s="505">
        <v>28</v>
      </c>
    </row>
    <row r="91" spans="2:6" ht="22.5">
      <c r="B91" s="341" t="s">
        <v>143</v>
      </c>
      <c r="C91" s="689">
        <v>24529</v>
      </c>
      <c r="D91" s="687">
        <v>12348</v>
      </c>
      <c r="E91" s="687">
        <v>612</v>
      </c>
      <c r="F91" s="505">
        <v>262</v>
      </c>
    </row>
    <row r="92" spans="2:6" ht="23.25" thickBot="1">
      <c r="B92" s="342" t="s">
        <v>144</v>
      </c>
      <c r="C92" s="526">
        <v>92814</v>
      </c>
      <c r="D92" s="527">
        <v>45608</v>
      </c>
      <c r="E92" s="527">
        <v>3957</v>
      </c>
      <c r="F92" s="696">
        <v>1688</v>
      </c>
    </row>
    <row r="93" spans="2:6" ht="15" thickBot="1"/>
    <row r="94" spans="2:6" s="544" customFormat="1">
      <c r="B94" s="1181" t="s">
        <v>9</v>
      </c>
      <c r="C94" s="1183" t="s">
        <v>134</v>
      </c>
      <c r="D94" s="1184"/>
      <c r="E94" s="1185" t="s">
        <v>155</v>
      </c>
      <c r="F94" s="1186"/>
    </row>
    <row r="95" spans="2:6" s="544" customFormat="1" ht="15" thickBot="1">
      <c r="B95" s="1182"/>
      <c r="C95" s="352" t="s">
        <v>39</v>
      </c>
      <c r="D95" s="524" t="s">
        <v>115</v>
      </c>
      <c r="E95" s="524" t="s">
        <v>39</v>
      </c>
      <c r="F95" s="525" t="s">
        <v>115</v>
      </c>
    </row>
    <row r="96" spans="2:6" s="544" customFormat="1" ht="22.5">
      <c r="B96" s="349" t="s">
        <v>231</v>
      </c>
      <c r="C96" s="693">
        <v>50223</v>
      </c>
      <c r="D96" s="694">
        <v>24249</v>
      </c>
      <c r="E96" s="694">
        <v>1109</v>
      </c>
      <c r="F96" s="697">
        <v>478</v>
      </c>
    </row>
    <row r="97" spans="2:6" s="544" customFormat="1" ht="22.5">
      <c r="B97" s="341" t="s">
        <v>145</v>
      </c>
      <c r="C97" s="689">
        <v>31858</v>
      </c>
      <c r="D97" s="687">
        <v>15601</v>
      </c>
      <c r="E97" s="687">
        <v>850</v>
      </c>
      <c r="F97" s="505">
        <v>353</v>
      </c>
    </row>
    <row r="98" spans="2:6" s="544" customFormat="1">
      <c r="B98" s="341" t="s">
        <v>160</v>
      </c>
      <c r="C98" s="689">
        <v>12965</v>
      </c>
      <c r="D98" s="687">
        <v>6691</v>
      </c>
      <c r="E98" s="687">
        <v>96</v>
      </c>
      <c r="F98" s="505">
        <v>57</v>
      </c>
    </row>
    <row r="99" spans="2:6" s="544" customFormat="1" ht="22.5">
      <c r="B99" s="341" t="s">
        <v>165</v>
      </c>
      <c r="C99" s="689">
        <v>24345</v>
      </c>
      <c r="D99" s="687">
        <v>11985</v>
      </c>
      <c r="E99" s="687">
        <v>661</v>
      </c>
      <c r="F99" s="505">
        <v>276</v>
      </c>
    </row>
    <row r="100" spans="2:6" s="544" customFormat="1" ht="23.25" thickBot="1">
      <c r="B100" s="342" t="s">
        <v>232</v>
      </c>
      <c r="C100" s="526">
        <v>81832</v>
      </c>
      <c r="D100" s="527">
        <v>39893</v>
      </c>
      <c r="E100" s="527">
        <v>3358</v>
      </c>
      <c r="F100" s="696">
        <v>1447</v>
      </c>
    </row>
    <row r="101" spans="2:6" s="544" customFormat="1" ht="15" thickBot="1">
      <c r="B101" s="386"/>
      <c r="C101" s="537"/>
      <c r="D101" s="537"/>
      <c r="E101" s="537"/>
      <c r="F101" s="537"/>
    </row>
    <row r="102" spans="2:6">
      <c r="B102" s="1181" t="s">
        <v>9</v>
      </c>
      <c r="C102" s="1183" t="s">
        <v>134</v>
      </c>
      <c r="D102" s="1184"/>
      <c r="E102" s="1185" t="s">
        <v>155</v>
      </c>
      <c r="F102" s="1186"/>
    </row>
    <row r="103" spans="2:6" ht="15" thickBot="1">
      <c r="B103" s="1182"/>
      <c r="C103" s="352" t="s">
        <v>39</v>
      </c>
      <c r="D103" s="524" t="s">
        <v>115</v>
      </c>
      <c r="E103" s="524" t="s">
        <v>39</v>
      </c>
      <c r="F103" s="525" t="s">
        <v>115</v>
      </c>
    </row>
    <row r="104" spans="2:6" ht="22.5">
      <c r="B104" s="349" t="s">
        <v>238</v>
      </c>
      <c r="C104" s="693">
        <v>44682</v>
      </c>
      <c r="D104" s="694">
        <v>21443</v>
      </c>
      <c r="E104" s="694">
        <v>1032</v>
      </c>
      <c r="F104" s="697">
        <v>438</v>
      </c>
    </row>
    <row r="105" spans="2:6" ht="22.5">
      <c r="B105" s="341" t="s">
        <v>142</v>
      </c>
      <c r="C105" s="689">
        <v>29490</v>
      </c>
      <c r="D105" s="687">
        <v>14014</v>
      </c>
      <c r="E105" s="687">
        <v>678</v>
      </c>
      <c r="F105" s="505">
        <v>281</v>
      </c>
    </row>
    <row r="106" spans="2:6">
      <c r="B106" s="341" t="s">
        <v>160</v>
      </c>
      <c r="C106" s="689">
        <v>12008</v>
      </c>
      <c r="D106" s="687">
        <v>5789</v>
      </c>
      <c r="E106" s="687">
        <v>72</v>
      </c>
      <c r="F106" s="505">
        <v>40</v>
      </c>
    </row>
    <row r="107" spans="2:6" ht="22.5">
      <c r="B107" s="341" t="s">
        <v>143</v>
      </c>
      <c r="C107" s="689">
        <v>14253</v>
      </c>
      <c r="D107" s="687">
        <v>7056</v>
      </c>
      <c r="E107" s="687">
        <v>350</v>
      </c>
      <c r="F107" s="505">
        <v>144</v>
      </c>
    </row>
    <row r="108" spans="2:6" ht="23.25" thickBot="1">
      <c r="B108" s="342" t="s">
        <v>144</v>
      </c>
      <c r="C108" s="526">
        <v>78760</v>
      </c>
      <c r="D108" s="527">
        <v>38296</v>
      </c>
      <c r="E108" s="527">
        <v>3241</v>
      </c>
      <c r="F108" s="696">
        <v>1430</v>
      </c>
    </row>
    <row r="109" spans="2:6" ht="15" thickBot="1"/>
    <row r="110" spans="2:6" s="544" customFormat="1">
      <c r="B110" s="1181" t="s">
        <v>9</v>
      </c>
      <c r="C110" s="1183" t="s">
        <v>134</v>
      </c>
      <c r="D110" s="1184"/>
      <c r="E110" s="1185" t="s">
        <v>155</v>
      </c>
      <c r="F110" s="1186"/>
    </row>
    <row r="111" spans="2:6" s="544" customFormat="1" ht="15" thickBot="1">
      <c r="B111" s="1182"/>
      <c r="C111" s="352" t="s">
        <v>39</v>
      </c>
      <c r="D111" s="524" t="s">
        <v>115</v>
      </c>
      <c r="E111" s="524" t="s">
        <v>39</v>
      </c>
      <c r="F111" s="525" t="s">
        <v>115</v>
      </c>
    </row>
    <row r="112" spans="2:6" s="544" customFormat="1" ht="22.5">
      <c r="B112" s="349" t="s">
        <v>244</v>
      </c>
      <c r="C112" s="693">
        <v>38516</v>
      </c>
      <c r="D112" s="694">
        <v>18942</v>
      </c>
      <c r="E112" s="694">
        <v>916</v>
      </c>
      <c r="F112" s="697">
        <v>402</v>
      </c>
    </row>
    <row r="113" spans="1:6" s="544" customFormat="1" ht="22.5">
      <c r="B113" s="341" t="s">
        <v>145</v>
      </c>
      <c r="C113" s="689">
        <v>30867</v>
      </c>
      <c r="D113" s="687">
        <v>15545</v>
      </c>
      <c r="E113" s="687">
        <v>721</v>
      </c>
      <c r="F113" s="505">
        <v>314</v>
      </c>
    </row>
    <row r="114" spans="1:6" s="544" customFormat="1">
      <c r="B114" s="341" t="s">
        <v>160</v>
      </c>
      <c r="C114" s="689">
        <v>11587</v>
      </c>
      <c r="D114" s="687">
        <v>5917</v>
      </c>
      <c r="E114" s="687">
        <v>76</v>
      </c>
      <c r="F114" s="505">
        <v>35</v>
      </c>
    </row>
    <row r="115" spans="1:6" s="544" customFormat="1" ht="22.5">
      <c r="B115" s="341" t="s">
        <v>165</v>
      </c>
      <c r="C115" s="689">
        <v>15247</v>
      </c>
      <c r="D115" s="687">
        <v>7591</v>
      </c>
      <c r="E115" s="687">
        <v>377</v>
      </c>
      <c r="F115" s="505">
        <v>167</v>
      </c>
    </row>
    <row r="116" spans="1:6" s="544" customFormat="1" ht="23.25" thickBot="1">
      <c r="B116" s="342" t="s">
        <v>232</v>
      </c>
      <c r="C116" s="526">
        <v>67672</v>
      </c>
      <c r="D116" s="527">
        <v>32526</v>
      </c>
      <c r="E116" s="527">
        <v>2918</v>
      </c>
      <c r="F116" s="696">
        <v>1279</v>
      </c>
    </row>
    <row r="117" spans="1:6" s="544" customFormat="1" ht="14.25" customHeight="1" thickBot="1"/>
    <row r="118" spans="1:6" s="544" customFormat="1" ht="14.25" customHeight="1">
      <c r="B118" s="1181" t="s">
        <v>9</v>
      </c>
      <c r="C118" s="1183" t="s">
        <v>134</v>
      </c>
      <c r="D118" s="1184"/>
      <c r="E118" s="1185" t="s">
        <v>155</v>
      </c>
      <c r="F118" s="1186"/>
    </row>
    <row r="119" spans="1:6" ht="15" thickBot="1">
      <c r="B119" s="1182"/>
      <c r="C119" s="352" t="s">
        <v>39</v>
      </c>
      <c r="D119" s="524" t="s">
        <v>115</v>
      </c>
      <c r="E119" s="524" t="s">
        <v>39</v>
      </c>
      <c r="F119" s="525" t="s">
        <v>115</v>
      </c>
    </row>
    <row r="120" spans="1:6" ht="22.5">
      <c r="B120" s="349" t="s">
        <v>251</v>
      </c>
      <c r="C120" s="693">
        <v>38919</v>
      </c>
      <c r="D120" s="694">
        <v>18133</v>
      </c>
      <c r="E120" s="694">
        <v>996</v>
      </c>
      <c r="F120" s="697">
        <v>446</v>
      </c>
    </row>
    <row r="121" spans="1:6" ht="22.5">
      <c r="B121" s="341" t="s">
        <v>142</v>
      </c>
      <c r="C121" s="689">
        <v>25680</v>
      </c>
      <c r="D121" s="687">
        <v>12141</v>
      </c>
      <c r="E121" s="687">
        <v>577</v>
      </c>
      <c r="F121" s="505">
        <v>255</v>
      </c>
    </row>
    <row r="122" spans="1:6">
      <c r="B122" s="341" t="s">
        <v>160</v>
      </c>
      <c r="C122" s="689">
        <v>10336</v>
      </c>
      <c r="D122" s="687">
        <v>5027</v>
      </c>
      <c r="E122" s="687">
        <v>58</v>
      </c>
      <c r="F122" s="505">
        <v>35</v>
      </c>
    </row>
    <row r="123" spans="1:6" ht="22.5">
      <c r="B123" s="341" t="s">
        <v>143</v>
      </c>
      <c r="C123" s="689">
        <v>12708</v>
      </c>
      <c r="D123" s="687">
        <v>6023</v>
      </c>
      <c r="E123" s="687">
        <v>316</v>
      </c>
      <c r="F123" s="505">
        <v>136</v>
      </c>
    </row>
    <row r="124" spans="1:6" ht="23.25" thickBot="1">
      <c r="B124" s="342" t="s">
        <v>144</v>
      </c>
      <c r="C124" s="526">
        <v>65022</v>
      </c>
      <c r="D124" s="527">
        <v>30997</v>
      </c>
      <c r="E124" s="527">
        <v>3033</v>
      </c>
      <c r="F124" s="696">
        <v>1347</v>
      </c>
    </row>
    <row r="125" spans="1:6" s="544" customFormat="1" ht="15" thickBot="1">
      <c r="B125" s="386"/>
      <c r="C125" s="537"/>
      <c r="D125" s="537"/>
      <c r="E125" s="537"/>
      <c r="F125" s="537"/>
    </row>
    <row r="126" spans="1:6" ht="14.25" customHeight="1">
      <c r="A126" s="544"/>
      <c r="B126" s="1181" t="s">
        <v>9</v>
      </c>
      <c r="C126" s="1183" t="s">
        <v>134</v>
      </c>
      <c r="D126" s="1184"/>
      <c r="E126" s="1185" t="s">
        <v>155</v>
      </c>
      <c r="F126" s="1186"/>
    </row>
    <row r="127" spans="1:6" ht="15" thickBot="1">
      <c r="A127" s="544"/>
      <c r="B127" s="1182"/>
      <c r="C127" s="352" t="s">
        <v>39</v>
      </c>
      <c r="D127" s="524" t="s">
        <v>115</v>
      </c>
      <c r="E127" s="524" t="s">
        <v>39</v>
      </c>
      <c r="F127" s="525" t="s">
        <v>115</v>
      </c>
    </row>
    <row r="128" spans="1:6" ht="22.5">
      <c r="A128" s="1093"/>
      <c r="B128" s="349" t="s">
        <v>268</v>
      </c>
      <c r="C128" s="693">
        <v>35665</v>
      </c>
      <c r="D128" s="694">
        <v>17088</v>
      </c>
      <c r="E128" s="694">
        <v>846</v>
      </c>
      <c r="F128" s="697">
        <v>334</v>
      </c>
    </row>
    <row r="129" spans="2:6" ht="22.5">
      <c r="B129" s="341" t="s">
        <v>142</v>
      </c>
      <c r="C129" s="689">
        <v>23675</v>
      </c>
      <c r="D129" s="687">
        <v>11541</v>
      </c>
      <c r="E129" s="687">
        <v>604</v>
      </c>
      <c r="F129" s="505">
        <v>253</v>
      </c>
    </row>
    <row r="130" spans="2:6">
      <c r="B130" s="341" t="s">
        <v>160</v>
      </c>
      <c r="C130" s="689">
        <v>10156</v>
      </c>
      <c r="D130" s="687">
        <v>5286</v>
      </c>
      <c r="E130" s="687">
        <v>69</v>
      </c>
      <c r="F130" s="505">
        <v>33</v>
      </c>
    </row>
    <row r="131" spans="2:6" ht="22.5">
      <c r="B131" s="341" t="s">
        <v>143</v>
      </c>
      <c r="C131" s="689">
        <v>13289</v>
      </c>
      <c r="D131" s="687">
        <v>6476</v>
      </c>
      <c r="E131" s="687">
        <v>307</v>
      </c>
      <c r="F131" s="505">
        <v>119</v>
      </c>
    </row>
    <row r="132" spans="2:6" ht="23.25" thickBot="1">
      <c r="B132" s="342" t="s">
        <v>144</v>
      </c>
      <c r="C132" s="526">
        <v>60416</v>
      </c>
      <c r="D132" s="527">
        <v>28542</v>
      </c>
      <c r="E132" s="527">
        <v>2946</v>
      </c>
      <c r="F132" s="696">
        <v>1305</v>
      </c>
    </row>
    <row r="134" spans="2:6">
      <c r="B134" t="s">
        <v>260</v>
      </c>
    </row>
  </sheetData>
  <mergeCells count="48">
    <mergeCell ref="C86:D86"/>
    <mergeCell ref="E86:F86"/>
    <mergeCell ref="B102:B103"/>
    <mergeCell ref="C102:D102"/>
    <mergeCell ref="E102:F102"/>
    <mergeCell ref="B94:B95"/>
    <mergeCell ref="C94:D94"/>
    <mergeCell ref="E94:F94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26:B127"/>
    <mergeCell ref="C126:D126"/>
    <mergeCell ref="E126:F126"/>
    <mergeCell ref="B118:B119"/>
    <mergeCell ref="C118:D118"/>
    <mergeCell ref="E118:F118"/>
  </mergeCells>
  <phoneticPr fontId="11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89" t="s">
        <v>252</v>
      </c>
      <c r="C1" s="1189"/>
      <c r="D1" s="1189"/>
      <c r="E1" s="1189"/>
      <c r="F1" s="1189"/>
      <c r="G1" s="1189"/>
      <c r="H1" s="1189"/>
      <c r="I1" s="1189"/>
      <c r="J1" s="1189"/>
      <c r="K1" s="1189"/>
      <c r="L1" s="1189"/>
      <c r="M1" s="1189"/>
      <c r="N1" s="1189"/>
      <c r="O1" s="1189"/>
      <c r="P1" s="1189"/>
      <c r="Q1" s="1189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91"/>
      <c r="C3" s="1192" t="s">
        <v>0</v>
      </c>
      <c r="D3" s="1192"/>
      <c r="E3" s="1192"/>
      <c r="F3" s="1192" t="s">
        <v>44</v>
      </c>
      <c r="G3" s="1192"/>
      <c r="H3" s="1192" t="s">
        <v>2</v>
      </c>
      <c r="I3" s="1192"/>
      <c r="J3" s="1192"/>
      <c r="K3" s="1192" t="s">
        <v>44</v>
      </c>
      <c r="L3" s="1192"/>
      <c r="M3" s="1192" t="s">
        <v>3</v>
      </c>
      <c r="N3" s="1192"/>
      <c r="O3" s="1192"/>
      <c r="P3" s="1192" t="s">
        <v>44</v>
      </c>
      <c r="Q3" s="1192"/>
      <c r="R3" s="1190"/>
    </row>
    <row r="4" spans="2:18" ht="49.5" customHeight="1">
      <c r="B4" s="1191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190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69">
        <v>41255</v>
      </c>
      <c r="C16" s="470">
        <v>2136815</v>
      </c>
      <c r="D16" s="470">
        <v>111521</v>
      </c>
      <c r="E16" s="470">
        <v>2025294</v>
      </c>
      <c r="F16" s="135">
        <v>5.2190292561592839</v>
      </c>
      <c r="G16" s="135">
        <v>5.3087487520049628</v>
      </c>
      <c r="H16" s="470">
        <v>40748</v>
      </c>
      <c r="I16" s="470">
        <v>19733</v>
      </c>
      <c r="J16" s="470">
        <v>21015</v>
      </c>
      <c r="K16" s="135">
        <v>48.426916658486306</v>
      </c>
      <c r="L16" s="135">
        <v>49.135538689473762</v>
      </c>
      <c r="M16" s="470">
        <v>2177563</v>
      </c>
      <c r="N16" s="470">
        <v>131254</v>
      </c>
      <c r="O16" s="470">
        <v>2046309</v>
      </c>
      <c r="P16" s="135">
        <v>6.0275638408624692</v>
      </c>
      <c r="Q16" s="135">
        <v>6.1553626705678308</v>
      </c>
    </row>
    <row r="17" spans="1:18" ht="24.75" customHeight="1">
      <c r="B17" s="469">
        <v>41620</v>
      </c>
      <c r="C17" s="470">
        <v>2157883</v>
      </c>
      <c r="D17" s="470">
        <v>116354</v>
      </c>
      <c r="E17" s="470">
        <v>2041529</v>
      </c>
      <c r="F17" s="135">
        <v>5.392043961604962</v>
      </c>
      <c r="G17" s="135">
        <v>5.201997700160967</v>
      </c>
      <c r="H17" s="470">
        <v>41395</v>
      </c>
      <c r="I17" s="470">
        <v>19321</v>
      </c>
      <c r="J17" s="470">
        <v>22074</v>
      </c>
      <c r="K17" s="135">
        <v>46.67471916898176</v>
      </c>
      <c r="L17" s="135">
        <v>47.983816911807367</v>
      </c>
      <c r="M17" s="470">
        <v>2199278</v>
      </c>
      <c r="N17" s="470">
        <v>135675</v>
      </c>
      <c r="O17" s="470">
        <v>2063603</v>
      </c>
      <c r="P17" s="135">
        <v>6.1690700311647726</v>
      </c>
      <c r="Q17" s="135">
        <v>6.0059241122573406</v>
      </c>
    </row>
    <row r="18" spans="1:18" ht="24.75" customHeight="1">
      <c r="B18" s="469">
        <v>41985</v>
      </c>
      <c r="C18" s="470">
        <v>1825180</v>
      </c>
      <c r="D18" s="470">
        <v>108902</v>
      </c>
      <c r="E18" s="470">
        <v>1716278</v>
      </c>
      <c r="F18" s="135">
        <v>5.9666443857592126</v>
      </c>
      <c r="G18" s="135">
        <v>5.6469823039422158</v>
      </c>
      <c r="H18" s="470">
        <v>37204</v>
      </c>
      <c r="I18" s="470">
        <v>17392</v>
      </c>
      <c r="J18" s="470">
        <v>19812</v>
      </c>
      <c r="K18" s="135">
        <v>46.747661541769702</v>
      </c>
      <c r="L18" s="135">
        <v>47.680619874755372</v>
      </c>
      <c r="M18" s="470">
        <v>1862384</v>
      </c>
      <c r="N18" s="470">
        <v>126294</v>
      </c>
      <c r="O18" s="470">
        <v>1736090</v>
      </c>
      <c r="P18" s="135">
        <v>6.7813082586620164</v>
      </c>
      <c r="Q18" s="135">
        <v>6.476134089867343</v>
      </c>
    </row>
    <row r="19" spans="1:18" ht="27" customHeight="1">
      <c r="B19" s="469">
        <v>42350</v>
      </c>
      <c r="C19" s="470">
        <v>1563339</v>
      </c>
      <c r="D19" s="470">
        <v>95247</v>
      </c>
      <c r="E19" s="470">
        <v>1468092</v>
      </c>
      <c r="F19" s="135">
        <v>6.1</v>
      </c>
      <c r="G19" s="135">
        <f>D19/C19*100</f>
        <v>6.092536551573267</v>
      </c>
      <c r="H19" s="470">
        <v>33909</v>
      </c>
      <c r="I19" s="470">
        <v>15586</v>
      </c>
      <c r="J19" s="470">
        <v>18323</v>
      </c>
      <c r="K19" s="135">
        <v>46</v>
      </c>
      <c r="L19" s="135">
        <v>46.8</v>
      </c>
      <c r="M19" s="470">
        <v>1597248</v>
      </c>
      <c r="N19" s="470">
        <v>110833</v>
      </c>
      <c r="O19" s="470">
        <v>1486415</v>
      </c>
      <c r="P19" s="135">
        <v>6.9</v>
      </c>
      <c r="Q19" s="135">
        <f>N19/M19*100</f>
        <v>6.9389975758304283</v>
      </c>
    </row>
    <row r="20" spans="1:18" ht="27" customHeight="1">
      <c r="B20" s="469">
        <v>42716</v>
      </c>
      <c r="C20" s="470">
        <v>1335155</v>
      </c>
      <c r="D20" s="470">
        <v>82211</v>
      </c>
      <c r="E20" s="470">
        <v>1252944</v>
      </c>
      <c r="F20" s="135">
        <v>6.2</v>
      </c>
      <c r="G20" s="135">
        <v>6.1</v>
      </c>
      <c r="H20" s="470">
        <v>30167</v>
      </c>
      <c r="I20" s="470">
        <v>13594</v>
      </c>
      <c r="J20" s="470">
        <v>16573</v>
      </c>
      <c r="K20" s="135">
        <v>45.1</v>
      </c>
      <c r="L20" s="135">
        <v>46.2</v>
      </c>
      <c r="M20" s="470">
        <v>1365322</v>
      </c>
      <c r="N20" s="470">
        <v>95805</v>
      </c>
      <c r="O20" s="470">
        <v>1269517</v>
      </c>
      <c r="P20" s="135">
        <v>7</v>
      </c>
      <c r="Q20" s="135">
        <v>7</v>
      </c>
    </row>
    <row r="21" spans="1:18" ht="27" customHeight="1">
      <c r="B21" s="469">
        <v>43081</v>
      </c>
      <c r="C21" s="470">
        <v>1081745</v>
      </c>
      <c r="D21" s="470">
        <v>66827</v>
      </c>
      <c r="E21" s="470">
        <v>1014918</v>
      </c>
      <c r="F21" s="135">
        <v>6.1777036177657401</v>
      </c>
      <c r="G21" s="135">
        <v>6.1983067445681499</v>
      </c>
      <c r="H21" s="470">
        <v>27702</v>
      </c>
      <c r="I21" s="470">
        <v>11792</v>
      </c>
      <c r="J21" s="470">
        <v>15910</v>
      </c>
      <c r="K21" s="135">
        <v>42.567323658941589</v>
      </c>
      <c r="L21" s="135">
        <v>44.214536167313149</v>
      </c>
      <c r="M21" s="470">
        <v>1109447</v>
      </c>
      <c r="N21" s="470">
        <v>78619</v>
      </c>
      <c r="O21" s="470">
        <v>1030828</v>
      </c>
      <c r="P21" s="135">
        <v>7.086323186236025</v>
      </c>
      <c r="Q21" s="135">
        <v>7.0991905930799319</v>
      </c>
    </row>
    <row r="22" spans="1:18" ht="27" customHeight="1">
      <c r="B22" s="469">
        <v>43446</v>
      </c>
      <c r="C22" s="470">
        <v>968888</v>
      </c>
      <c r="D22" s="470">
        <v>61118</v>
      </c>
      <c r="E22" s="470">
        <v>907770</v>
      </c>
      <c r="F22" s="135">
        <v>6.3080562459231615</v>
      </c>
      <c r="G22" s="135">
        <v>6.2</v>
      </c>
      <c r="H22" s="470">
        <v>25072</v>
      </c>
      <c r="I22" s="470">
        <v>10328</v>
      </c>
      <c r="J22" s="470">
        <v>14744</v>
      </c>
      <c r="K22" s="135">
        <v>41.193363114231012</v>
      </c>
      <c r="L22" s="135">
        <v>42.8</v>
      </c>
      <c r="M22" s="470">
        <v>993960</v>
      </c>
      <c r="N22" s="470">
        <v>71446</v>
      </c>
      <c r="O22" s="470">
        <v>922514</v>
      </c>
      <c r="P22" s="135">
        <v>7.1880156143104346</v>
      </c>
      <c r="Q22" s="135">
        <v>7.2</v>
      </c>
    </row>
    <row r="23" spans="1:18" ht="15.75">
      <c r="M23" s="731"/>
      <c r="N23" s="731"/>
      <c r="O23" s="731"/>
      <c r="P23" s="591"/>
    </row>
    <row r="24" spans="1:18" ht="15.75">
      <c r="B24" s="21" t="s">
        <v>261</v>
      </c>
      <c r="N24" s="390"/>
    </row>
    <row r="25" spans="1:18">
      <c r="F25" s="733"/>
      <c r="J25" s="731"/>
    </row>
    <row r="26" spans="1:18">
      <c r="J26" s="390"/>
    </row>
    <row r="27" spans="1:18">
      <c r="A27" s="736"/>
      <c r="B27" s="737"/>
      <c r="C27" s="737"/>
      <c r="D27" s="737"/>
      <c r="E27" s="738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6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30"/>
  <sheetViews>
    <sheetView zoomScale="85" zoomScaleNormal="85" workbookViewId="0">
      <pane xSplit="2" ySplit="7" topLeftCell="I107" activePane="bottomRight" state="frozen"/>
      <selection pane="topRight" activeCell="C1" sqref="C1"/>
      <selection pane="bottomLeft" activeCell="A8" sqref="A8"/>
      <selection pane="bottomRight" activeCell="B2" sqref="B2:G2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93" t="s">
        <v>276</v>
      </c>
      <c r="C2" s="1193"/>
      <c r="D2" s="1193"/>
      <c r="E2" s="1193"/>
      <c r="F2" s="1193"/>
      <c r="G2" s="1193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97"/>
      <c r="C4" s="1195" t="s">
        <v>101</v>
      </c>
      <c r="D4" s="1195"/>
      <c r="E4" s="1195"/>
      <c r="F4" s="1195"/>
      <c r="G4" s="1195"/>
      <c r="H4" s="1195"/>
      <c r="I4" s="1195"/>
      <c r="J4" s="1195"/>
      <c r="K4" s="1195"/>
      <c r="L4" s="1195"/>
      <c r="M4" s="1195" t="s">
        <v>104</v>
      </c>
      <c r="N4" s="1195"/>
      <c r="O4" s="1195"/>
      <c r="P4" s="1195"/>
      <c r="Q4" s="1195"/>
      <c r="R4" s="1195"/>
      <c r="S4" s="1195"/>
      <c r="T4" s="1195"/>
      <c r="U4" s="1195"/>
      <c r="V4" s="1196"/>
    </row>
    <row r="5" spans="2:22" s="16" customFormat="1" ht="14.25" customHeight="1">
      <c r="B5" s="1198"/>
      <c r="C5" s="1194" t="s">
        <v>99</v>
      </c>
      <c r="D5" s="1194"/>
      <c r="E5" s="1194"/>
      <c r="F5" s="1194" t="s">
        <v>1</v>
      </c>
      <c r="G5" s="1194"/>
      <c r="H5" s="1194" t="s">
        <v>100</v>
      </c>
      <c r="I5" s="1194"/>
      <c r="J5" s="1194"/>
      <c r="K5" s="1194" t="s">
        <v>1</v>
      </c>
      <c r="L5" s="1194"/>
      <c r="M5" s="1194" t="s">
        <v>103</v>
      </c>
      <c r="N5" s="1194"/>
      <c r="O5" s="1194"/>
      <c r="P5" s="1194"/>
      <c r="Q5" s="1194"/>
      <c r="R5" s="1194"/>
      <c r="S5" s="1194"/>
      <c r="T5" s="1194"/>
      <c r="U5" s="1194"/>
      <c r="V5" s="1200"/>
    </row>
    <row r="6" spans="2:22" s="16" customFormat="1" ht="27.75" customHeight="1">
      <c r="B6" s="1198"/>
      <c r="C6" s="1194"/>
      <c r="D6" s="1194"/>
      <c r="E6" s="1194"/>
      <c r="F6" s="1194"/>
      <c r="G6" s="1194"/>
      <c r="H6" s="1194"/>
      <c r="I6" s="1194"/>
      <c r="J6" s="1194"/>
      <c r="K6" s="1194"/>
      <c r="L6" s="1194"/>
      <c r="M6" s="1194" t="s">
        <v>46</v>
      </c>
      <c r="N6" s="1194"/>
      <c r="O6" s="1194"/>
      <c r="P6" s="1194" t="s">
        <v>1</v>
      </c>
      <c r="Q6" s="1194"/>
      <c r="R6" s="1194" t="s">
        <v>102</v>
      </c>
      <c r="S6" s="1194"/>
      <c r="T6" s="1194"/>
      <c r="U6" s="1194" t="s">
        <v>1</v>
      </c>
      <c r="V6" s="1200"/>
    </row>
    <row r="7" spans="2:22" s="16" customFormat="1" ht="43.5" customHeight="1" thickBot="1">
      <c r="B7" s="1199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4">
        <v>41072</v>
      </c>
      <c r="C37" s="116">
        <v>176511</v>
      </c>
      <c r="D37" s="116">
        <v>10822</v>
      </c>
      <c r="E37" s="116">
        <v>165689</v>
      </c>
      <c r="F37" s="438">
        <v>6.1310626533190566</v>
      </c>
      <c r="G37" s="418"/>
      <c r="H37" s="116">
        <v>94577</v>
      </c>
      <c r="I37" s="116">
        <v>4666</v>
      </c>
      <c r="J37" s="116">
        <v>89911</v>
      </c>
      <c r="K37" s="438">
        <v>4.9335462110238222</v>
      </c>
      <c r="L37" s="418"/>
      <c r="M37" s="116">
        <v>1964445</v>
      </c>
      <c r="N37" s="116">
        <v>106631</v>
      </c>
      <c r="O37" s="116">
        <v>1857814</v>
      </c>
      <c r="P37" s="438">
        <v>5.4280471074527412</v>
      </c>
      <c r="Q37" s="418"/>
      <c r="R37" s="116">
        <v>328652</v>
      </c>
      <c r="S37" s="116">
        <v>19783</v>
      </c>
      <c r="T37" s="116">
        <v>308869</v>
      </c>
      <c r="U37" s="438">
        <v>6.0194369728466581</v>
      </c>
      <c r="V37" s="441"/>
    </row>
    <row r="38" spans="2:22" ht="15">
      <c r="B38" s="294">
        <v>41102</v>
      </c>
      <c r="C38" s="116">
        <v>212766</v>
      </c>
      <c r="D38" s="116">
        <v>11599</v>
      </c>
      <c r="E38" s="116">
        <v>201167</v>
      </c>
      <c r="F38" s="438">
        <v>5.4515289096942174</v>
      </c>
      <c r="G38" s="418"/>
      <c r="H38" s="116">
        <v>91399</v>
      </c>
      <c r="I38" s="116">
        <v>4695</v>
      </c>
      <c r="J38" s="116">
        <v>86704</v>
      </c>
      <c r="K38" s="438">
        <v>5.1368176894714388</v>
      </c>
      <c r="L38" s="418"/>
      <c r="M38" s="116">
        <v>1953184</v>
      </c>
      <c r="N38" s="116">
        <v>105673</v>
      </c>
      <c r="O38" s="116">
        <v>1847511</v>
      </c>
      <c r="P38" s="438">
        <v>5.4102941658338386</v>
      </c>
      <c r="Q38" s="418"/>
      <c r="R38" s="116">
        <v>321186</v>
      </c>
      <c r="S38" s="116">
        <v>19276</v>
      </c>
      <c r="T38" s="116">
        <v>301910</v>
      </c>
      <c r="U38" s="438">
        <v>6.0015069149962947</v>
      </c>
      <c r="V38" s="441"/>
    </row>
    <row r="39" spans="2:22" ht="15">
      <c r="B39" s="294">
        <v>41133</v>
      </c>
      <c r="C39" s="116">
        <v>207332</v>
      </c>
      <c r="D39" s="116">
        <v>11594</v>
      </c>
      <c r="E39" s="116">
        <v>195738</v>
      </c>
      <c r="F39" s="438">
        <v>5.5919973761889148</v>
      </c>
      <c r="G39" s="418"/>
      <c r="H39" s="116">
        <v>79738</v>
      </c>
      <c r="I39" s="116">
        <v>4061</v>
      </c>
      <c r="J39" s="116">
        <v>75677</v>
      </c>
      <c r="K39" s="438">
        <v>5.0929293436002911</v>
      </c>
      <c r="L39" s="418"/>
      <c r="M39" s="116">
        <v>1964706</v>
      </c>
      <c r="N39" s="116">
        <v>106275</v>
      </c>
      <c r="O39" s="116">
        <v>1858431</v>
      </c>
      <c r="P39" s="438">
        <v>5.4092062629217805</v>
      </c>
      <c r="Q39" s="418"/>
      <c r="R39" s="116">
        <v>316239</v>
      </c>
      <c r="S39" s="116">
        <v>19206</v>
      </c>
      <c r="T39" s="116">
        <v>297033</v>
      </c>
      <c r="U39" s="438">
        <v>6.0732547219033703</v>
      </c>
      <c r="V39" s="441"/>
    </row>
    <row r="40" spans="2:22" s="15" customFormat="1" ht="15">
      <c r="B40" s="294">
        <v>41164</v>
      </c>
      <c r="C40" s="116">
        <v>255327</v>
      </c>
      <c r="D40" s="116">
        <v>12259</v>
      </c>
      <c r="E40" s="116">
        <v>243068</v>
      </c>
      <c r="F40" s="438">
        <v>4.8012940268753406</v>
      </c>
      <c r="G40" s="418"/>
      <c r="H40" s="116">
        <v>108814</v>
      </c>
      <c r="I40" s="116">
        <v>5148</v>
      </c>
      <c r="J40" s="116">
        <v>103666</v>
      </c>
      <c r="K40" s="438">
        <v>4.7310088775341406</v>
      </c>
      <c r="L40" s="418"/>
      <c r="M40" s="116">
        <v>1978987</v>
      </c>
      <c r="N40" s="116">
        <v>105834</v>
      </c>
      <c r="O40" s="116">
        <v>1873153</v>
      </c>
      <c r="P40" s="438">
        <v>5.3478875808683934</v>
      </c>
      <c r="Q40" s="418"/>
      <c r="R40" s="116">
        <v>310423</v>
      </c>
      <c r="S40" s="116">
        <v>18664</v>
      </c>
      <c r="T40" s="116">
        <v>291759</v>
      </c>
      <c r="U40" s="438">
        <v>6.0124410884502755</v>
      </c>
      <c r="V40" s="441"/>
    </row>
    <row r="41" spans="2:22" ht="15">
      <c r="B41" s="414">
        <v>41194</v>
      </c>
      <c r="C41" s="427">
        <v>263999</v>
      </c>
      <c r="D41" s="427">
        <v>13703</v>
      </c>
      <c r="E41" s="427">
        <v>250296</v>
      </c>
      <c r="F41" s="439">
        <v>5.1905499642044095</v>
      </c>
      <c r="G41" s="440"/>
      <c r="H41" s="427">
        <v>104520</v>
      </c>
      <c r="I41" s="427">
        <v>5010</v>
      </c>
      <c r="J41" s="427">
        <v>99510</v>
      </c>
      <c r="K41" s="439">
        <v>4.7933409873708381</v>
      </c>
      <c r="L41" s="440"/>
      <c r="M41" s="427">
        <v>1994872</v>
      </c>
      <c r="N41" s="427">
        <v>106283</v>
      </c>
      <c r="O41" s="427">
        <v>1888589</v>
      </c>
      <c r="P41" s="439">
        <v>5.3278105061377374</v>
      </c>
      <c r="Q41" s="440"/>
      <c r="R41" s="427">
        <v>319066</v>
      </c>
      <c r="S41" s="427">
        <v>18998</v>
      </c>
      <c r="T41" s="427">
        <v>300068</v>
      </c>
      <c r="U41" s="439">
        <v>5.9542539788006241</v>
      </c>
      <c r="V41" s="442"/>
    </row>
    <row r="42" spans="2:22" ht="15">
      <c r="B42" s="294">
        <v>41225</v>
      </c>
      <c r="C42" s="116">
        <v>252686</v>
      </c>
      <c r="D42" s="116">
        <v>13658</v>
      </c>
      <c r="E42" s="116">
        <v>239028</v>
      </c>
      <c r="F42" s="438">
        <v>5.4051273121581724</v>
      </c>
      <c r="G42" s="418"/>
      <c r="H42" s="116">
        <v>88386</v>
      </c>
      <c r="I42" s="116">
        <v>4344</v>
      </c>
      <c r="J42" s="116">
        <v>84042</v>
      </c>
      <c r="K42" s="438">
        <v>4.9148055121851879</v>
      </c>
      <c r="L42" s="418"/>
      <c r="M42" s="116">
        <v>2058142</v>
      </c>
      <c r="N42" s="116">
        <v>108695</v>
      </c>
      <c r="O42" s="116">
        <v>1949447</v>
      </c>
      <c r="P42" s="438">
        <v>5.281219663171929</v>
      </c>
      <c r="Q42" s="418"/>
      <c r="R42" s="116">
        <v>334438</v>
      </c>
      <c r="S42" s="116">
        <v>19418</v>
      </c>
      <c r="T42" s="116">
        <v>315020</v>
      </c>
      <c r="U42" s="438">
        <v>5.8061583910919214</v>
      </c>
      <c r="V42" s="441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5">
        <v>41286</v>
      </c>
      <c r="C44" s="289">
        <v>317936</v>
      </c>
      <c r="D44" s="289">
        <v>15212</v>
      </c>
      <c r="E44" s="289">
        <v>302724</v>
      </c>
      <c r="F44" s="443">
        <v>4.7846107392682802</v>
      </c>
      <c r="G44" s="444"/>
      <c r="H44" s="289">
        <v>78349</v>
      </c>
      <c r="I44" s="289">
        <v>3855</v>
      </c>
      <c r="J44" s="289">
        <v>74494</v>
      </c>
      <c r="K44" s="443">
        <v>4.9202925372372333</v>
      </c>
      <c r="L44" s="444"/>
      <c r="M44" s="289">
        <v>2295744</v>
      </c>
      <c r="N44" s="289">
        <v>116412</v>
      </c>
      <c r="O44" s="289">
        <v>2179332</v>
      </c>
      <c r="P44" s="443">
        <v>5.0707744417496032</v>
      </c>
      <c r="Q44" s="444"/>
      <c r="R44" s="289">
        <v>399234</v>
      </c>
      <c r="S44" s="289">
        <v>20817</v>
      </c>
      <c r="T44" s="289">
        <v>378417</v>
      </c>
      <c r="U44" s="443">
        <v>5.2142352605239033</v>
      </c>
      <c r="V44" s="445"/>
    </row>
    <row r="45" spans="2:22" ht="15">
      <c r="B45" s="294">
        <v>41317</v>
      </c>
      <c r="C45" s="116">
        <v>224940</v>
      </c>
      <c r="D45" s="116">
        <v>11875</v>
      </c>
      <c r="E45" s="116">
        <v>213065</v>
      </c>
      <c r="F45" s="438">
        <v>5.2791855605939357</v>
      </c>
      <c r="G45" s="418"/>
      <c r="H45" s="116">
        <v>80527</v>
      </c>
      <c r="I45" s="116">
        <v>3921</v>
      </c>
      <c r="J45" s="116">
        <v>76606</v>
      </c>
      <c r="K45" s="438">
        <v>4.8691743142051731</v>
      </c>
      <c r="L45" s="418"/>
      <c r="M45" s="116">
        <v>2336686</v>
      </c>
      <c r="N45" s="116">
        <v>117342</v>
      </c>
      <c r="O45" s="116">
        <v>2219344</v>
      </c>
      <c r="P45" s="438">
        <v>5.0217273523271846</v>
      </c>
      <c r="Q45" s="418"/>
      <c r="R45" s="116">
        <v>405599</v>
      </c>
      <c r="S45" s="116">
        <v>20962</v>
      </c>
      <c r="T45" s="116">
        <v>384637</v>
      </c>
      <c r="U45" s="438">
        <v>5.1681586986161214</v>
      </c>
      <c r="V45" s="441"/>
    </row>
    <row r="46" spans="2:22" ht="15">
      <c r="B46" s="294">
        <v>41345</v>
      </c>
      <c r="C46" s="116">
        <v>213873</v>
      </c>
      <c r="D46" s="116">
        <v>11683</v>
      </c>
      <c r="E46" s="116">
        <v>202190</v>
      </c>
      <c r="F46" s="438">
        <v>5.4625876104043058</v>
      </c>
      <c r="G46" s="418"/>
      <c r="H46" s="116">
        <v>99938</v>
      </c>
      <c r="I46" s="116">
        <v>4318</v>
      </c>
      <c r="J46" s="116">
        <v>95620</v>
      </c>
      <c r="K46" s="438">
        <v>4.3206788208689391</v>
      </c>
      <c r="L46" s="418"/>
      <c r="M46" s="116">
        <v>2314453</v>
      </c>
      <c r="N46" s="116">
        <v>116302</v>
      </c>
      <c r="O46" s="116">
        <v>2198151</v>
      </c>
      <c r="P46" s="438">
        <v>5.025031832575559</v>
      </c>
      <c r="Q46" s="418"/>
      <c r="R46" s="116">
        <v>358250</v>
      </c>
      <c r="S46" s="116">
        <v>19669</v>
      </c>
      <c r="T46" s="116">
        <v>338581</v>
      </c>
      <c r="U46" s="438">
        <v>5.4903000697836708</v>
      </c>
      <c r="V46" s="441"/>
    </row>
    <row r="47" spans="2:22" s="144" customFormat="1" ht="15">
      <c r="B47" s="294">
        <v>41376</v>
      </c>
      <c r="C47" s="116">
        <v>200682</v>
      </c>
      <c r="D47" s="116">
        <v>12102</v>
      </c>
      <c r="E47" s="116">
        <v>188580</v>
      </c>
      <c r="F47" s="438">
        <v>6.0304362125153226</v>
      </c>
      <c r="G47" s="418"/>
      <c r="H47" s="116">
        <v>116047</v>
      </c>
      <c r="I47" s="116">
        <v>4727</v>
      </c>
      <c r="J47" s="116">
        <v>111320</v>
      </c>
      <c r="K47" s="438">
        <v>4.0733495911139448</v>
      </c>
      <c r="L47" s="418"/>
      <c r="M47" s="116">
        <v>2255710</v>
      </c>
      <c r="N47" s="116">
        <v>114224</v>
      </c>
      <c r="O47" s="116">
        <v>2141486</v>
      </c>
      <c r="P47" s="438">
        <v>5.063771495449326</v>
      </c>
      <c r="Q47" s="418"/>
      <c r="R47" s="116">
        <v>382762</v>
      </c>
      <c r="S47" s="465">
        <v>20468</v>
      </c>
      <c r="T47" s="116">
        <v>362294</v>
      </c>
      <c r="U47" s="438">
        <v>5.3474482837899266</v>
      </c>
      <c r="V47" s="441"/>
    </row>
    <row r="48" spans="2:22" s="144" customFormat="1" ht="15">
      <c r="B48" s="294">
        <v>41406</v>
      </c>
      <c r="C48" s="116">
        <v>176170</v>
      </c>
      <c r="D48" s="116">
        <v>10731</v>
      </c>
      <c r="E48" s="116">
        <v>165439</v>
      </c>
      <c r="F48" s="438">
        <v>6.0912754725549183</v>
      </c>
      <c r="G48" s="418"/>
      <c r="H48" s="116">
        <v>120500</v>
      </c>
      <c r="I48" s="116">
        <v>5014</v>
      </c>
      <c r="J48" s="116">
        <v>115486</v>
      </c>
      <c r="K48" s="438">
        <v>4.1609958506224061</v>
      </c>
      <c r="L48" s="418"/>
      <c r="M48" s="116">
        <v>2176337</v>
      </c>
      <c r="N48" s="116">
        <v>111535</v>
      </c>
      <c r="O48" s="116">
        <v>2064802</v>
      </c>
      <c r="P48" s="438">
        <v>5.1248956388647526</v>
      </c>
      <c r="Q48" s="418"/>
      <c r="R48" s="116">
        <v>358828</v>
      </c>
      <c r="S48" s="465">
        <v>19803</v>
      </c>
      <c r="T48" s="116">
        <v>339025</v>
      </c>
      <c r="U48" s="438">
        <v>5.5188000936381778</v>
      </c>
      <c r="V48" s="441"/>
    </row>
    <row r="49" spans="2:22" ht="15">
      <c r="B49" s="294">
        <v>41437</v>
      </c>
      <c r="C49" s="116">
        <v>177664</v>
      </c>
      <c r="D49" s="116">
        <v>11000</v>
      </c>
      <c r="E49" s="116">
        <v>166664</v>
      </c>
      <c r="F49" s="438">
        <v>6.1914625360230549</v>
      </c>
      <c r="G49" s="418"/>
      <c r="H49" s="116">
        <v>111126</v>
      </c>
      <c r="I49" s="116">
        <v>4899</v>
      </c>
      <c r="J49" s="116">
        <v>106227</v>
      </c>
      <c r="K49" s="438">
        <v>4.4085092597591924</v>
      </c>
      <c r="L49" s="418"/>
      <c r="M49" s="116">
        <v>2109173</v>
      </c>
      <c r="N49" s="116">
        <v>109492</v>
      </c>
      <c r="O49" s="116">
        <v>1999681</v>
      </c>
      <c r="P49" s="438">
        <v>5.1912289793203312</v>
      </c>
      <c r="Q49" s="418"/>
      <c r="R49" s="116">
        <v>340081</v>
      </c>
      <c r="S49" s="465">
        <v>19311</v>
      </c>
      <c r="T49" s="116">
        <v>320770</v>
      </c>
      <c r="U49" s="438">
        <v>5.6783530982324795</v>
      </c>
      <c r="V49" s="441"/>
    </row>
    <row r="50" spans="2:22" ht="15">
      <c r="B50" s="294">
        <v>41467</v>
      </c>
      <c r="C50" s="116">
        <v>236289</v>
      </c>
      <c r="D50" s="116">
        <f>tab.8!D44</f>
        <v>14370</v>
      </c>
      <c r="E50" s="116">
        <v>221919</v>
      </c>
      <c r="F50" s="438">
        <v>6.081535746479946</v>
      </c>
      <c r="G50" s="418"/>
      <c r="H50" s="116">
        <f>tab.8!G44</f>
        <v>111841</v>
      </c>
      <c r="I50" s="116">
        <f>tab.8!H44</f>
        <v>5371</v>
      </c>
      <c r="J50" s="116">
        <v>106470</v>
      </c>
      <c r="K50" s="438">
        <v>4.8023533409036041</v>
      </c>
      <c r="L50" s="418"/>
      <c r="M50" s="116">
        <f>tab.8!K44</f>
        <v>2093103</v>
      </c>
      <c r="N50" s="116">
        <f>tab.8!L44</f>
        <v>109961</v>
      </c>
      <c r="O50" s="116">
        <v>1983142</v>
      </c>
      <c r="P50" s="438">
        <v>5.2534920641745773</v>
      </c>
      <c r="Q50" s="418"/>
      <c r="R50" s="116">
        <f>tab.8!O44</f>
        <v>321418</v>
      </c>
      <c r="S50" s="465">
        <f>tab.8!P44</f>
        <v>18739</v>
      </c>
      <c r="T50" s="116">
        <v>302679</v>
      </c>
      <c r="U50" s="438">
        <v>5.8301028567161763</v>
      </c>
      <c r="V50" s="441"/>
    </row>
    <row r="51" spans="2:22" ht="15">
      <c r="B51" s="294">
        <v>41498</v>
      </c>
      <c r="C51" s="116">
        <v>203592</v>
      </c>
      <c r="D51" s="466">
        <v>12106</v>
      </c>
      <c r="E51" s="116">
        <v>191486</v>
      </c>
      <c r="F51" s="438">
        <v>5.9462061377657278</v>
      </c>
      <c r="G51" s="418"/>
      <c r="H51" s="116">
        <v>95195</v>
      </c>
      <c r="I51" s="467">
        <v>4685</v>
      </c>
      <c r="J51" s="116">
        <v>90510</v>
      </c>
      <c r="K51" s="438">
        <v>4.9214769683281689</v>
      </c>
      <c r="L51" s="418"/>
      <c r="M51" s="116">
        <v>2083209</v>
      </c>
      <c r="N51" s="467">
        <v>110164</v>
      </c>
      <c r="O51" s="116">
        <v>1973045</v>
      </c>
      <c r="P51" s="438">
        <v>5.2881875990359104</v>
      </c>
      <c r="Q51" s="418"/>
      <c r="R51" s="116">
        <v>306655</v>
      </c>
      <c r="S51" s="467">
        <v>18312</v>
      </c>
      <c r="T51" s="116">
        <v>288343</v>
      </c>
      <c r="U51" s="438">
        <v>5.9715315256558679</v>
      </c>
      <c r="V51" s="441"/>
    </row>
    <row r="52" spans="2:22" ht="15">
      <c r="B52" s="294">
        <v>41529</v>
      </c>
      <c r="C52" s="116">
        <v>252528</v>
      </c>
      <c r="D52" s="116">
        <v>13393</v>
      </c>
      <c r="E52" s="116">
        <v>239135</v>
      </c>
      <c r="F52" s="438">
        <v>5.3035702971551668</v>
      </c>
      <c r="G52" s="418"/>
      <c r="H52" s="116">
        <v>130557</v>
      </c>
      <c r="I52" s="116">
        <v>5740</v>
      </c>
      <c r="J52" s="116">
        <v>124817</v>
      </c>
      <c r="K52" s="438">
        <v>4.3965471020320628</v>
      </c>
      <c r="L52" s="418"/>
      <c r="M52" s="116">
        <v>2083116</v>
      </c>
      <c r="N52" s="467">
        <v>110615</v>
      </c>
      <c r="O52" s="116">
        <v>1972501</v>
      </c>
      <c r="P52" s="438">
        <v>5.3100739469141418</v>
      </c>
      <c r="Q52" s="418"/>
      <c r="R52" s="116">
        <v>290004</v>
      </c>
      <c r="S52" s="465">
        <v>17987</v>
      </c>
      <c r="T52" s="116">
        <v>272017</v>
      </c>
      <c r="U52" s="438">
        <v>6.2023282437483616</v>
      </c>
      <c r="V52" s="441"/>
    </row>
    <row r="53" spans="2:22" ht="15">
      <c r="B53" s="294">
        <v>41559</v>
      </c>
      <c r="C53" s="116">
        <v>245808</v>
      </c>
      <c r="D53" s="116">
        <v>14228</v>
      </c>
      <c r="E53" s="116">
        <v>231580</v>
      </c>
      <c r="F53" s="438">
        <v>5.7882575017900155</v>
      </c>
      <c r="G53" s="418"/>
      <c r="H53" s="116">
        <v>123433</v>
      </c>
      <c r="I53" s="116">
        <v>5770</v>
      </c>
      <c r="J53" s="116">
        <v>117663</v>
      </c>
      <c r="K53" s="438">
        <v>4.6746007955733067</v>
      </c>
      <c r="L53" s="418"/>
      <c r="M53" s="116">
        <v>2075163</v>
      </c>
      <c r="N53" s="467">
        <v>111392</v>
      </c>
      <c r="O53" s="116">
        <v>1963771</v>
      </c>
      <c r="P53" s="438">
        <v>5.3678674879997379</v>
      </c>
      <c r="Q53" s="418"/>
      <c r="R53" s="116">
        <v>284654</v>
      </c>
      <c r="S53" s="465">
        <v>18058</v>
      </c>
      <c r="T53" s="116">
        <v>266596</v>
      </c>
      <c r="U53" s="438">
        <v>6.3438419976532918</v>
      </c>
      <c r="V53" s="441"/>
    </row>
    <row r="54" spans="2:22" ht="15">
      <c r="B54" s="294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8">
        <v>5.8263371154256269</v>
      </c>
      <c r="G54" s="418"/>
      <c r="H54" s="116">
        <f>tab.8!G48</f>
        <v>97175</v>
      </c>
      <c r="I54" s="116">
        <f>tab.8!H48</f>
        <v>4519</v>
      </c>
      <c r="J54" s="116">
        <v>92656</v>
      </c>
      <c r="K54" s="438">
        <v>4.6503730383329041</v>
      </c>
      <c r="L54" s="418"/>
      <c r="M54" s="116">
        <f>tab.8!K48</f>
        <v>2116032</v>
      </c>
      <c r="N54" s="467">
        <f>tab.8!L48</f>
        <v>113754</v>
      </c>
      <c r="O54" s="116">
        <v>2002278</v>
      </c>
      <c r="P54" s="438">
        <v>5.3758166228109969</v>
      </c>
      <c r="Q54" s="418"/>
      <c r="R54" s="116">
        <f>tab.8!O48</f>
        <v>287239</v>
      </c>
      <c r="S54" s="465">
        <f>tab.8!P48</f>
        <v>18097</v>
      </c>
      <c r="T54" s="116">
        <v>269142</v>
      </c>
      <c r="U54" s="438">
        <v>6.300328298037523</v>
      </c>
      <c r="V54" s="441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5">
        <v>41651</v>
      </c>
      <c r="C56" s="289">
        <v>269240</v>
      </c>
      <c r="D56" s="289">
        <v>14791</v>
      </c>
      <c r="E56" s="289">
        <v>254449</v>
      </c>
      <c r="F56" s="443">
        <v>5.4936116476006536</v>
      </c>
      <c r="G56" s="444"/>
      <c r="H56" s="289">
        <v>84092</v>
      </c>
      <c r="I56" s="289">
        <v>3988</v>
      </c>
      <c r="J56" s="289">
        <v>80104</v>
      </c>
      <c r="K56" s="443">
        <v>4.7424249631356137</v>
      </c>
      <c r="L56" s="444"/>
      <c r="M56" s="289">
        <v>2260662</v>
      </c>
      <c r="N56" s="289">
        <v>120551</v>
      </c>
      <c r="O56" s="289">
        <v>2140111</v>
      </c>
      <c r="P56" s="443">
        <v>5.3325530309263396</v>
      </c>
      <c r="Q56" s="479"/>
      <c r="R56" s="289">
        <v>316473</v>
      </c>
      <c r="S56" s="289">
        <v>19530</v>
      </c>
      <c r="T56" s="289">
        <v>296943</v>
      </c>
      <c r="U56" s="443">
        <v>6.1711425619247144</v>
      </c>
      <c r="V56" s="445"/>
    </row>
    <row r="57" spans="2:22" ht="15">
      <c r="B57" s="294">
        <v>41682</v>
      </c>
      <c r="C57" s="116">
        <v>194122</v>
      </c>
      <c r="D57" s="116">
        <v>11670</v>
      </c>
      <c r="E57" s="116">
        <v>182452</v>
      </c>
      <c r="F57" s="438">
        <v>6.0116833743728169</v>
      </c>
      <c r="G57" s="418"/>
      <c r="H57" s="116">
        <v>89148</v>
      </c>
      <c r="I57" s="116">
        <v>4238</v>
      </c>
      <c r="J57" s="116">
        <v>84910</v>
      </c>
      <c r="K57" s="438">
        <v>4.7538924036433796</v>
      </c>
      <c r="L57" s="418"/>
      <c r="M57" s="116">
        <v>2255909</v>
      </c>
      <c r="N57" s="116">
        <v>120111</v>
      </c>
      <c r="O57" s="116">
        <v>2135798</v>
      </c>
      <c r="P57" s="438">
        <v>5.3242839139344715</v>
      </c>
      <c r="Q57" s="418"/>
      <c r="R57" s="116">
        <v>312177</v>
      </c>
      <c r="S57" s="116">
        <v>19333</v>
      </c>
      <c r="T57" s="116">
        <v>292844</v>
      </c>
      <c r="U57" s="438">
        <v>6.1929610445356316</v>
      </c>
      <c r="V57" s="441"/>
    </row>
    <row r="58" spans="2:22" ht="15">
      <c r="B58" s="294">
        <v>41710</v>
      </c>
      <c r="C58" s="116">
        <v>186778</v>
      </c>
      <c r="D58" s="116">
        <v>12096</v>
      </c>
      <c r="E58" s="116">
        <v>174682</v>
      </c>
      <c r="F58" s="438">
        <v>6.4761374465943531</v>
      </c>
      <c r="G58" s="418"/>
      <c r="H58" s="116">
        <v>113570</v>
      </c>
      <c r="I58" s="116">
        <v>4924</v>
      </c>
      <c r="J58" s="116">
        <v>108646</v>
      </c>
      <c r="K58" s="438">
        <v>4.3356520207801355</v>
      </c>
      <c r="L58" s="418"/>
      <c r="M58" s="116">
        <v>2182205</v>
      </c>
      <c r="N58" s="116">
        <v>118035</v>
      </c>
      <c r="O58" s="116">
        <v>2064170</v>
      </c>
      <c r="P58" s="438">
        <v>5.4089785331808882</v>
      </c>
      <c r="Q58" s="418"/>
      <c r="R58" s="116">
        <v>296529</v>
      </c>
      <c r="S58" s="116">
        <v>19019</v>
      </c>
      <c r="T58" s="116">
        <v>277510</v>
      </c>
      <c r="U58" s="438">
        <v>6.4138752027626298</v>
      </c>
      <c r="V58" s="441"/>
    </row>
    <row r="59" spans="2:22" s="144" customFormat="1" ht="15">
      <c r="B59" s="294">
        <v>41741</v>
      </c>
      <c r="C59" s="116">
        <v>172465</v>
      </c>
      <c r="D59" s="116">
        <v>11976</v>
      </c>
      <c r="E59" s="116">
        <v>160489</v>
      </c>
      <c r="F59" s="438">
        <v>6.9440176267648503</v>
      </c>
      <c r="G59" s="418"/>
      <c r="H59" s="116">
        <v>125140</v>
      </c>
      <c r="I59" s="116">
        <v>5406</v>
      </c>
      <c r="J59" s="116">
        <v>119734</v>
      </c>
      <c r="K59" s="438">
        <v>4.3199616429598855</v>
      </c>
      <c r="L59" s="418"/>
      <c r="M59" s="116">
        <v>2079049</v>
      </c>
      <c r="N59" s="116">
        <v>114675</v>
      </c>
      <c r="O59" s="116">
        <v>1964374</v>
      </c>
      <c r="P59" s="438">
        <v>5.5157430151958895</v>
      </c>
      <c r="Q59" s="418"/>
      <c r="R59" s="116">
        <v>278878</v>
      </c>
      <c r="S59" s="465">
        <v>19021</v>
      </c>
      <c r="T59" s="116">
        <v>259857</v>
      </c>
      <c r="U59" s="438">
        <v>6.8205451846327065</v>
      </c>
      <c r="V59" s="441"/>
    </row>
    <row r="60" spans="2:22" s="144" customFormat="1" ht="15">
      <c r="B60" s="294">
        <v>41771</v>
      </c>
      <c r="C60" s="116">
        <v>166720</v>
      </c>
      <c r="D60" s="116">
        <v>11333</v>
      </c>
      <c r="E60" s="116">
        <v>155387</v>
      </c>
      <c r="F60" s="438">
        <v>6.7976247600767756</v>
      </c>
      <c r="G60" s="418"/>
      <c r="H60" s="116">
        <v>113728</v>
      </c>
      <c r="I60" s="116">
        <v>5132</v>
      </c>
      <c r="J60" s="116">
        <v>108596</v>
      </c>
      <c r="K60" s="438">
        <v>4.5125211029825554</v>
      </c>
      <c r="L60" s="418"/>
      <c r="M60" s="116">
        <v>1986710</v>
      </c>
      <c r="N60" s="116">
        <v>111121</v>
      </c>
      <c r="O60" s="116">
        <v>1875589</v>
      </c>
      <c r="P60" s="438">
        <v>5.593216926476436</v>
      </c>
      <c r="Q60" s="418"/>
      <c r="R60" s="116">
        <v>263255</v>
      </c>
      <c r="S60" s="465">
        <v>18694</v>
      </c>
      <c r="T60" s="116">
        <v>244561</v>
      </c>
      <c r="U60" s="438">
        <v>7.1010996942128353</v>
      </c>
      <c r="V60" s="441"/>
    </row>
    <row r="61" spans="2:22" ht="15">
      <c r="B61" s="187">
        <v>41791</v>
      </c>
      <c r="C61" s="481">
        <v>159705</v>
      </c>
      <c r="D61" s="481">
        <v>11020</v>
      </c>
      <c r="E61" s="481">
        <v>148685</v>
      </c>
      <c r="F61" s="482">
        <v>6.9002222848376693</v>
      </c>
      <c r="G61" s="464"/>
      <c r="H61" s="481">
        <v>102873</v>
      </c>
      <c r="I61" s="481">
        <v>4910</v>
      </c>
      <c r="J61" s="481">
        <v>97963</v>
      </c>
      <c r="K61" s="482">
        <v>4.7728752928367983</v>
      </c>
      <c r="L61" s="464"/>
      <c r="M61" s="481">
        <v>1912541</v>
      </c>
      <c r="N61" s="481">
        <v>108475</v>
      </c>
      <c r="O61" s="481">
        <v>1804066</v>
      </c>
      <c r="P61" s="482">
        <v>5.6717738338681363</v>
      </c>
      <c r="Q61" s="464"/>
      <c r="R61" s="481">
        <v>253033</v>
      </c>
      <c r="S61" s="483">
        <v>18350</v>
      </c>
      <c r="T61" s="481">
        <v>234683</v>
      </c>
      <c r="U61" s="482">
        <v>7.2520185114194584</v>
      </c>
      <c r="V61" s="484"/>
    </row>
    <row r="62" spans="2:22" ht="15">
      <c r="B62" s="294">
        <v>41821</v>
      </c>
      <c r="C62" s="116">
        <v>200181</v>
      </c>
      <c r="D62" s="116">
        <v>12722</v>
      </c>
      <c r="E62" s="116">
        <v>187459</v>
      </c>
      <c r="F62" s="485">
        <v>6.3552485001074022</v>
      </c>
      <c r="G62" s="486"/>
      <c r="H62" s="116">
        <v>99976</v>
      </c>
      <c r="I62" s="116">
        <v>5178</v>
      </c>
      <c r="J62" s="116">
        <v>94798</v>
      </c>
      <c r="K62" s="485">
        <v>5.1792430183243976</v>
      </c>
      <c r="L62" s="486"/>
      <c r="M62" s="116">
        <v>1878520</v>
      </c>
      <c r="N62" s="116">
        <v>107169</v>
      </c>
      <c r="O62" s="116">
        <v>1771351</v>
      </c>
      <c r="P62" s="438">
        <v>5.704969869897579</v>
      </c>
      <c r="Q62" s="418"/>
      <c r="R62" s="116">
        <v>246171</v>
      </c>
      <c r="S62" s="465">
        <v>18098</v>
      </c>
      <c r="T62" s="116">
        <v>228073</v>
      </c>
      <c r="U62" s="438">
        <v>7.3518001714255545</v>
      </c>
      <c r="V62" s="441"/>
    </row>
    <row r="63" spans="2:22" ht="15">
      <c r="B63" s="294">
        <v>41852</v>
      </c>
      <c r="C63" s="116">
        <v>182871</v>
      </c>
      <c r="D63" s="116">
        <v>11527</v>
      </c>
      <c r="E63" s="116">
        <v>171344</v>
      </c>
      <c r="F63" s="485">
        <v>6.3033504492237702</v>
      </c>
      <c r="G63" s="486"/>
      <c r="H63" s="116">
        <v>90683</v>
      </c>
      <c r="I63" s="116">
        <v>4644</v>
      </c>
      <c r="J63" s="116">
        <v>86039</v>
      </c>
      <c r="K63" s="438">
        <v>5.1211362658932762</v>
      </c>
      <c r="L63" s="418"/>
      <c r="M63" s="116">
        <v>1853174</v>
      </c>
      <c r="N63" s="116">
        <v>106672</v>
      </c>
      <c r="O63" s="116">
        <v>1746502</v>
      </c>
      <c r="P63" s="485">
        <v>5.756178318927418</v>
      </c>
      <c r="Q63" s="486"/>
      <c r="R63" s="116">
        <v>238464</v>
      </c>
      <c r="S63" s="465">
        <v>17693</v>
      </c>
      <c r="T63" s="116">
        <v>220771</v>
      </c>
      <c r="U63" s="438">
        <v>7.4195685721953843</v>
      </c>
      <c r="V63" s="441"/>
    </row>
    <row r="64" spans="2:22" ht="15">
      <c r="B64" s="294">
        <v>41883</v>
      </c>
      <c r="C64" s="116">
        <v>242829</v>
      </c>
      <c r="D64" s="116">
        <v>14042</v>
      </c>
      <c r="E64" s="116">
        <v>228787</v>
      </c>
      <c r="F64" s="485">
        <v>5.7826701094185617</v>
      </c>
      <c r="G64" s="486"/>
      <c r="H64" s="116">
        <v>137864</v>
      </c>
      <c r="I64" s="116">
        <v>6500</v>
      </c>
      <c r="J64" s="116">
        <v>131364</v>
      </c>
      <c r="K64" s="438">
        <v>4.7147913886148665</v>
      </c>
      <c r="L64" s="418"/>
      <c r="M64" s="116">
        <v>1821948</v>
      </c>
      <c r="N64" s="116">
        <v>106364</v>
      </c>
      <c r="O64" s="116">
        <v>1715584</v>
      </c>
      <c r="P64" s="485">
        <v>5.8379273173548309</v>
      </c>
      <c r="Q64" s="486"/>
      <c r="R64" s="116">
        <v>229340</v>
      </c>
      <c r="S64" s="465">
        <v>17641</v>
      </c>
      <c r="T64" s="116">
        <v>211699</v>
      </c>
      <c r="U64" s="438">
        <v>7.692072904857417</v>
      </c>
      <c r="V64" s="441"/>
    </row>
    <row r="65" spans="2:22" ht="15">
      <c r="B65" s="294">
        <v>41913</v>
      </c>
      <c r="C65" s="116">
        <v>232359</v>
      </c>
      <c r="D65" s="116">
        <v>14261</v>
      </c>
      <c r="E65" s="116">
        <v>218098</v>
      </c>
      <c r="F65" s="438">
        <v>6.1374855288583614</v>
      </c>
      <c r="G65" s="418"/>
      <c r="H65" s="116">
        <v>123789</v>
      </c>
      <c r="I65" s="116">
        <v>6188</v>
      </c>
      <c r="J65" s="116">
        <v>117601</v>
      </c>
      <c r="K65" s="438">
        <v>4.9988286519803857</v>
      </c>
      <c r="L65" s="418"/>
      <c r="M65" s="116">
        <v>1784814</v>
      </c>
      <c r="N65" s="467">
        <v>105821</v>
      </c>
      <c r="O65" s="116">
        <v>1678993</v>
      </c>
      <c r="P65" s="438">
        <v>5.9289651470685465</v>
      </c>
      <c r="Q65" s="418"/>
      <c r="R65" s="116">
        <v>227595</v>
      </c>
      <c r="S65" s="465">
        <v>17395</v>
      </c>
      <c r="T65" s="116">
        <v>210200</v>
      </c>
      <c r="U65" s="438">
        <v>7.6429622794876861</v>
      </c>
      <c r="V65" s="441"/>
    </row>
    <row r="66" spans="2:22" ht="15">
      <c r="B66" s="294">
        <v>41944</v>
      </c>
      <c r="C66" s="116">
        <v>213195</v>
      </c>
      <c r="D66" s="116">
        <v>13155</v>
      </c>
      <c r="E66" s="116">
        <v>200040</v>
      </c>
      <c r="F66" s="438">
        <v>6.1704073735312743</v>
      </c>
      <c r="G66" s="418"/>
      <c r="H66" s="116">
        <v>96773</v>
      </c>
      <c r="I66" s="116">
        <v>4885</v>
      </c>
      <c r="J66" s="116">
        <v>91888</v>
      </c>
      <c r="K66" s="438">
        <v>5.0478955907122858</v>
      </c>
      <c r="L66" s="418"/>
      <c r="M66" s="116">
        <v>1799525</v>
      </c>
      <c r="N66" s="467">
        <v>107064</v>
      </c>
      <c r="O66" s="116">
        <v>1692461</v>
      </c>
      <c r="P66" s="438">
        <v>5.9495700254233759</v>
      </c>
      <c r="Q66" s="418"/>
      <c r="R66" s="116">
        <v>230286</v>
      </c>
      <c r="S66" s="465">
        <v>17055</v>
      </c>
      <c r="T66" s="116">
        <v>213231</v>
      </c>
      <c r="U66" s="438">
        <v>7.4060081811312894</v>
      </c>
      <c r="V66" s="441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5">
        <v>42005</v>
      </c>
      <c r="C68" s="289">
        <v>247265</v>
      </c>
      <c r="D68" s="289">
        <v>14039</v>
      </c>
      <c r="E68" s="289">
        <v>233226</v>
      </c>
      <c r="F68" s="443">
        <v>5.6777141932744222</v>
      </c>
      <c r="G68" s="444"/>
      <c r="H68" s="289">
        <v>77173</v>
      </c>
      <c r="I68" s="289">
        <v>3855</v>
      </c>
      <c r="J68" s="289">
        <v>73318</v>
      </c>
      <c r="K68" s="443">
        <v>4.9952703665789846</v>
      </c>
      <c r="L68" s="444"/>
      <c r="M68" s="289">
        <v>1918599</v>
      </c>
      <c r="N68" s="538">
        <v>112779</v>
      </c>
      <c r="O68" s="289">
        <v>1805820</v>
      </c>
      <c r="P68" s="443">
        <v>5.8781954957758238</v>
      </c>
      <c r="Q68" s="444"/>
      <c r="R68" s="289">
        <v>267166</v>
      </c>
      <c r="S68" s="539">
        <v>18307</v>
      </c>
      <c r="T68" s="289">
        <v>248859</v>
      </c>
      <c r="U68" s="443">
        <v>6.852294079336442</v>
      </c>
      <c r="V68" s="445"/>
    </row>
    <row r="69" spans="2:22" ht="15">
      <c r="B69" s="294">
        <v>42036</v>
      </c>
      <c r="C69" s="116">
        <v>189320</v>
      </c>
      <c r="D69" s="116">
        <v>10944</v>
      </c>
      <c r="E69" s="116">
        <v>178376</v>
      </c>
      <c r="F69" s="438">
        <v>5.7806887809000633</v>
      </c>
      <c r="G69" s="418"/>
      <c r="H69" s="116">
        <v>88481</v>
      </c>
      <c r="I69" s="116">
        <v>4296</v>
      </c>
      <c r="J69" s="116">
        <v>84185</v>
      </c>
      <c r="K69" s="438">
        <v>4.8552796645607534</v>
      </c>
      <c r="L69" s="418"/>
      <c r="M69" s="116">
        <v>1918727</v>
      </c>
      <c r="N69" s="116">
        <v>111970</v>
      </c>
      <c r="O69" s="116">
        <v>1806757</v>
      </c>
      <c r="P69" s="438">
        <v>5.8356399842187034</v>
      </c>
      <c r="Q69" s="418"/>
      <c r="R69" s="116">
        <v>268926</v>
      </c>
      <c r="S69" s="116">
        <v>18131</v>
      </c>
      <c r="T69" s="116">
        <v>250795</v>
      </c>
      <c r="U69" s="438">
        <v>6.7420033763935061</v>
      </c>
      <c r="V69" s="441"/>
    </row>
    <row r="70" spans="2:22" ht="15">
      <c r="B70" s="294">
        <v>42064</v>
      </c>
      <c r="C70" s="116">
        <v>187636</v>
      </c>
      <c r="D70" s="116">
        <v>11606</v>
      </c>
      <c r="E70" s="116">
        <v>176030</v>
      </c>
      <c r="F70" s="438">
        <v>6.1853802042252024</v>
      </c>
      <c r="G70" s="418"/>
      <c r="H70" s="116">
        <v>115588</v>
      </c>
      <c r="I70" s="116">
        <v>5420</v>
      </c>
      <c r="J70" s="116">
        <v>110168</v>
      </c>
      <c r="K70" s="438">
        <v>4.6890680693497595</v>
      </c>
      <c r="L70" s="418"/>
      <c r="M70" s="116">
        <v>1860644</v>
      </c>
      <c r="N70" s="116">
        <v>110019</v>
      </c>
      <c r="O70" s="116">
        <v>1750625</v>
      </c>
      <c r="P70" s="438">
        <v>5.912952719596011</v>
      </c>
      <c r="Q70" s="418"/>
      <c r="R70" s="116">
        <v>256880</v>
      </c>
      <c r="S70" s="116">
        <v>17518</v>
      </c>
      <c r="T70" s="116">
        <v>239362</v>
      </c>
      <c r="U70" s="438">
        <v>6.8195266272189343</v>
      </c>
      <c r="V70" s="441"/>
    </row>
    <row r="71" spans="2:22" s="544" customFormat="1" ht="15">
      <c r="B71" s="294">
        <v>42095</v>
      </c>
      <c r="C71" s="116">
        <v>174998</v>
      </c>
      <c r="D71" s="116">
        <v>11153</v>
      </c>
      <c r="E71" s="116">
        <v>163845</v>
      </c>
      <c r="F71" s="438">
        <v>6.373215693893644</v>
      </c>
      <c r="G71" s="418"/>
      <c r="H71" s="116">
        <v>124506</v>
      </c>
      <c r="I71" s="116">
        <v>5703</v>
      </c>
      <c r="J71" s="116">
        <v>118803</v>
      </c>
      <c r="K71" s="438">
        <v>4.5805021444749645</v>
      </c>
      <c r="L71" s="418"/>
      <c r="M71" s="116">
        <v>1782181</v>
      </c>
      <c r="N71" s="116">
        <v>107104</v>
      </c>
      <c r="O71" s="116">
        <v>1675077</v>
      </c>
      <c r="P71" s="438">
        <v>6.0097150626114857</v>
      </c>
      <c r="Q71" s="418"/>
      <c r="R71" s="116">
        <v>245430</v>
      </c>
      <c r="S71" s="116">
        <v>17161</v>
      </c>
      <c r="T71" s="116">
        <v>228269</v>
      </c>
      <c r="U71" s="438">
        <v>6.9922177402925474</v>
      </c>
      <c r="V71" s="441"/>
    </row>
    <row r="72" spans="2:22" s="144" customFormat="1" ht="15">
      <c r="B72" s="294">
        <v>42136</v>
      </c>
      <c r="C72" s="116">
        <v>161351</v>
      </c>
      <c r="D72" s="116">
        <v>10142</v>
      </c>
      <c r="E72" s="116">
        <v>151209</v>
      </c>
      <c r="F72" s="438">
        <v>6.2856753289412524</v>
      </c>
      <c r="G72" s="418"/>
      <c r="H72" s="116">
        <v>113822</v>
      </c>
      <c r="I72" s="116">
        <v>5501</v>
      </c>
      <c r="J72" s="116">
        <v>108321</v>
      </c>
      <c r="K72" s="438">
        <v>4.8329848359719563</v>
      </c>
      <c r="L72" s="418"/>
      <c r="M72" s="116">
        <v>1702078</v>
      </c>
      <c r="N72" s="116">
        <v>103895</v>
      </c>
      <c r="O72" s="116">
        <v>1598183</v>
      </c>
      <c r="P72" s="438">
        <v>6.104009334472333</v>
      </c>
      <c r="Q72" s="418"/>
      <c r="R72" s="116">
        <v>233091</v>
      </c>
      <c r="S72" s="465">
        <v>16518</v>
      </c>
      <c r="T72" s="116">
        <v>216573</v>
      </c>
      <c r="U72" s="438">
        <v>7.0865026963718032</v>
      </c>
      <c r="V72" s="441"/>
    </row>
    <row r="73" spans="2:22" s="144" customFormat="1" ht="15">
      <c r="B73" s="294">
        <v>42167</v>
      </c>
      <c r="C73" s="116">
        <v>163716</v>
      </c>
      <c r="D73" s="116">
        <v>10562</v>
      </c>
      <c r="E73" s="116">
        <v>153154</v>
      </c>
      <c r="F73" s="438">
        <v>6.5</v>
      </c>
      <c r="G73" s="418"/>
      <c r="H73" s="116">
        <v>108129</v>
      </c>
      <c r="I73" s="116">
        <v>5634</v>
      </c>
      <c r="J73" s="116">
        <v>102495</v>
      </c>
      <c r="K73" s="438">
        <v>5.2</v>
      </c>
      <c r="L73" s="418"/>
      <c r="M73" s="116">
        <v>1622276</v>
      </c>
      <c r="N73" s="116">
        <v>100515</v>
      </c>
      <c r="O73" s="116">
        <v>1521761</v>
      </c>
      <c r="P73" s="438">
        <v>6.2</v>
      </c>
      <c r="Q73" s="418"/>
      <c r="R73" s="116">
        <v>227208</v>
      </c>
      <c r="S73" s="465">
        <v>16090</v>
      </c>
      <c r="T73" s="116">
        <v>211118</v>
      </c>
      <c r="U73" s="438">
        <v>7.1</v>
      </c>
      <c r="V73" s="441"/>
    </row>
    <row r="74" spans="2:22" s="144" customFormat="1" ht="15">
      <c r="B74" s="294">
        <v>42186</v>
      </c>
      <c r="C74" s="116">
        <v>194789</v>
      </c>
      <c r="D74" s="116">
        <v>11794</v>
      </c>
      <c r="E74" s="116">
        <v>182995</v>
      </c>
      <c r="F74" s="438">
        <v>6.0547566854391155</v>
      </c>
      <c r="G74" s="418"/>
      <c r="H74" s="116">
        <v>101479</v>
      </c>
      <c r="I74" s="116">
        <v>5508</v>
      </c>
      <c r="J74" s="116">
        <v>95971</v>
      </c>
      <c r="K74" s="438">
        <v>5.4277239625932454</v>
      </c>
      <c r="L74" s="418"/>
      <c r="M74" s="116">
        <v>1585667</v>
      </c>
      <c r="N74" s="116">
        <v>98566</v>
      </c>
      <c r="O74" s="116">
        <v>1487101</v>
      </c>
      <c r="P74" s="438">
        <v>6.2160592356402695</v>
      </c>
      <c r="Q74" s="418"/>
      <c r="R74" s="116">
        <v>223416</v>
      </c>
      <c r="S74" s="465">
        <v>15825</v>
      </c>
      <c r="T74" s="116">
        <v>207591</v>
      </c>
      <c r="U74" s="438">
        <v>7.0831990546782686</v>
      </c>
      <c r="V74" s="441"/>
    </row>
    <row r="75" spans="2:22" s="144" customFormat="1" ht="15">
      <c r="B75" s="294">
        <v>42217</v>
      </c>
      <c r="C75" s="116">
        <v>173515</v>
      </c>
      <c r="D75" s="116">
        <v>10105</v>
      </c>
      <c r="E75" s="116">
        <v>163410</v>
      </c>
      <c r="F75" s="438">
        <v>5.8237040025358038</v>
      </c>
      <c r="G75" s="418"/>
      <c r="H75" s="116">
        <v>88731</v>
      </c>
      <c r="I75" s="116">
        <v>4773</v>
      </c>
      <c r="J75" s="116">
        <v>83958</v>
      </c>
      <c r="K75" s="438">
        <v>5.3791797680630218</v>
      </c>
      <c r="L75" s="418"/>
      <c r="M75" s="116">
        <v>1563538</v>
      </c>
      <c r="N75" s="116">
        <v>96716</v>
      </c>
      <c r="O75" s="116">
        <v>1466822</v>
      </c>
      <c r="P75" s="438">
        <v>6.1857147060065056</v>
      </c>
      <c r="Q75" s="418"/>
      <c r="R75" s="116">
        <v>215895</v>
      </c>
      <c r="S75" s="465">
        <v>15208</v>
      </c>
      <c r="T75" s="116">
        <v>200687</v>
      </c>
      <c r="U75" s="438">
        <v>7.0441649876097179</v>
      </c>
      <c r="V75" s="441"/>
    </row>
    <row r="76" spans="2:22" s="144" customFormat="1" ht="15">
      <c r="B76" s="294">
        <v>42248</v>
      </c>
      <c r="C76" s="116">
        <v>227646</v>
      </c>
      <c r="D76" s="116">
        <v>11966</v>
      </c>
      <c r="E76" s="116">
        <v>215680</v>
      </c>
      <c r="F76" s="438">
        <v>5.2564068773446504</v>
      </c>
      <c r="G76" s="418"/>
      <c r="H76" s="116">
        <v>129691</v>
      </c>
      <c r="I76" s="116">
        <v>6141</v>
      </c>
      <c r="J76" s="116">
        <v>123550</v>
      </c>
      <c r="K76" s="438">
        <v>4.7351011249816874</v>
      </c>
      <c r="L76" s="418"/>
      <c r="M76" s="116">
        <v>1539371</v>
      </c>
      <c r="N76" s="116">
        <v>94917</v>
      </c>
      <c r="O76" s="116">
        <v>1444454</v>
      </c>
      <c r="P76" s="438">
        <v>6.1659599927502855</v>
      </c>
      <c r="Q76" s="418"/>
      <c r="R76" s="116">
        <v>205705</v>
      </c>
      <c r="S76" s="465">
        <v>14693</v>
      </c>
      <c r="T76" s="116">
        <v>191012</v>
      </c>
      <c r="U76" s="438">
        <v>7.1427529714882958</v>
      </c>
      <c r="V76" s="441"/>
    </row>
    <row r="77" spans="2:22" s="144" customFormat="1" ht="15">
      <c r="B77" s="294">
        <v>42278</v>
      </c>
      <c r="C77" s="116">
        <v>211399</v>
      </c>
      <c r="D77" s="116">
        <v>11612</v>
      </c>
      <c r="E77" s="116">
        <v>199787</v>
      </c>
      <c r="F77" s="438">
        <v>5.4929304301344848</v>
      </c>
      <c r="G77" s="418"/>
      <c r="H77" s="116">
        <v>115521</v>
      </c>
      <c r="I77" s="116">
        <v>5743</v>
      </c>
      <c r="J77" s="116">
        <v>109778</v>
      </c>
      <c r="K77" s="438">
        <v>4.9713904831156235</v>
      </c>
      <c r="L77" s="418"/>
      <c r="M77" s="116">
        <v>1516928</v>
      </c>
      <c r="N77" s="116">
        <v>93418</v>
      </c>
      <c r="O77" s="116">
        <v>1423510</v>
      </c>
      <c r="P77" s="438">
        <v>6.1583674373470592</v>
      </c>
      <c r="Q77" s="418"/>
      <c r="R77" s="116">
        <v>203006</v>
      </c>
      <c r="S77" s="465">
        <v>14278</v>
      </c>
      <c r="T77" s="116">
        <v>188728</v>
      </c>
      <c r="U77" s="438">
        <v>7.0332896564633556</v>
      </c>
      <c r="V77" s="441"/>
    </row>
    <row r="78" spans="2:22" ht="15">
      <c r="B78" s="294">
        <v>42309</v>
      </c>
      <c r="C78" s="116">
        <v>204706</v>
      </c>
      <c r="D78" s="116">
        <v>11416</v>
      </c>
      <c r="E78" s="116">
        <f>C78-D78</f>
        <v>193290</v>
      </c>
      <c r="F78" s="438">
        <v>5.6</v>
      </c>
      <c r="G78" s="418"/>
      <c r="H78" s="116">
        <v>100950</v>
      </c>
      <c r="I78" s="116">
        <v>4712</v>
      </c>
      <c r="J78" s="116">
        <f>H78-I78</f>
        <v>96238</v>
      </c>
      <c r="K78" s="438">
        <v>4.7</v>
      </c>
      <c r="L78" s="418"/>
      <c r="M78" s="116">
        <v>1530597</v>
      </c>
      <c r="N78" s="116">
        <v>93515</v>
      </c>
      <c r="O78" s="116">
        <f>M78-N78</f>
        <v>1437082</v>
      </c>
      <c r="P78" s="438">
        <v>6.1</v>
      </c>
      <c r="Q78" s="418"/>
      <c r="R78" s="116">
        <v>207536</v>
      </c>
      <c r="S78" s="465">
        <v>14246</v>
      </c>
      <c r="T78" s="116">
        <f>R78-S78</f>
        <v>193290</v>
      </c>
      <c r="U78" s="438">
        <v>6.9</v>
      </c>
      <c r="V78" s="441"/>
    </row>
    <row r="79" spans="2:22" s="544" customFormat="1" ht="15.75" thickBot="1">
      <c r="B79" s="528">
        <v>42339</v>
      </c>
      <c r="C79" s="529">
        <v>232414</v>
      </c>
      <c r="D79" s="529">
        <v>13261</v>
      </c>
      <c r="E79" s="529">
        <f>C79-D79</f>
        <v>219153</v>
      </c>
      <c r="F79" s="721">
        <v>5.71</v>
      </c>
      <c r="G79" s="722">
        <v>5.85</v>
      </c>
      <c r="H79" s="529">
        <v>119872</v>
      </c>
      <c r="I79" s="529">
        <v>5391</v>
      </c>
      <c r="J79" s="529">
        <v>114481</v>
      </c>
      <c r="K79" s="721">
        <v>4.5</v>
      </c>
      <c r="L79" s="722">
        <v>4.88</v>
      </c>
      <c r="M79" s="529">
        <v>1563339</v>
      </c>
      <c r="N79" s="529">
        <v>95247</v>
      </c>
      <c r="O79" s="529">
        <v>1468092</v>
      </c>
      <c r="P79" s="721">
        <v>6.09</v>
      </c>
      <c r="Q79" s="722">
        <v>6.06</v>
      </c>
      <c r="R79" s="529">
        <v>217315</v>
      </c>
      <c r="S79" s="529">
        <v>14366</v>
      </c>
      <c r="T79" s="529">
        <v>202949</v>
      </c>
      <c r="U79" s="721">
        <v>6.61</v>
      </c>
      <c r="V79" s="723">
        <v>6.94</v>
      </c>
    </row>
    <row r="80" spans="2:22" s="544" customFormat="1" ht="15">
      <c r="B80" s="285">
        <v>42370</v>
      </c>
      <c r="C80" s="289">
        <v>223644</v>
      </c>
      <c r="D80" s="289">
        <v>12125</v>
      </c>
      <c r="E80" s="289">
        <v>211519</v>
      </c>
      <c r="F80" s="443">
        <v>5.4</v>
      </c>
      <c r="G80" s="444"/>
      <c r="H80" s="289">
        <v>77884</v>
      </c>
      <c r="I80" s="289">
        <v>4117</v>
      </c>
      <c r="J80" s="289">
        <v>73767</v>
      </c>
      <c r="K80" s="443">
        <v>5.3</v>
      </c>
      <c r="L80" s="444"/>
      <c r="M80" s="289">
        <v>1647457</v>
      </c>
      <c r="N80" s="289">
        <v>98249</v>
      </c>
      <c r="O80" s="289">
        <v>1549208</v>
      </c>
      <c r="P80" s="443">
        <v>6</v>
      </c>
      <c r="Q80" s="444"/>
      <c r="R80" s="289">
        <v>238302</v>
      </c>
      <c r="S80" s="539">
        <v>15169</v>
      </c>
      <c r="T80" s="289">
        <v>223133</v>
      </c>
      <c r="U80" s="443">
        <v>6.4</v>
      </c>
      <c r="V80" s="445"/>
    </row>
    <row r="81" spans="1:22" s="544" customFormat="1" ht="15">
      <c r="B81" s="294">
        <v>42401</v>
      </c>
      <c r="C81" s="116">
        <v>190682</v>
      </c>
      <c r="D81" s="116">
        <v>10415</v>
      </c>
      <c r="E81" s="116">
        <v>180267</v>
      </c>
      <c r="F81" s="438">
        <v>5.5</v>
      </c>
      <c r="G81" s="418"/>
      <c r="H81" s="116">
        <v>92884</v>
      </c>
      <c r="I81" s="116">
        <v>4636</v>
      </c>
      <c r="J81" s="116">
        <v>88248</v>
      </c>
      <c r="K81" s="438">
        <v>5</v>
      </c>
      <c r="L81" s="418"/>
      <c r="M81" s="116">
        <v>1652656</v>
      </c>
      <c r="N81" s="116">
        <v>97472</v>
      </c>
      <c r="O81" s="116">
        <v>1555184</v>
      </c>
      <c r="P81" s="438">
        <v>5.9</v>
      </c>
      <c r="Q81" s="418"/>
      <c r="R81" s="116">
        <v>236650</v>
      </c>
      <c r="S81" s="465">
        <v>15024</v>
      </c>
      <c r="T81" s="116">
        <v>221626</v>
      </c>
      <c r="U81" s="438">
        <v>6.3</v>
      </c>
      <c r="V81" s="441"/>
    </row>
    <row r="82" spans="1:22" s="15" customFormat="1" ht="15">
      <c r="B82" s="294">
        <v>42430</v>
      </c>
      <c r="C82" s="605">
        <v>185658</v>
      </c>
      <c r="D82" s="605">
        <v>10595</v>
      </c>
      <c r="E82" s="606">
        <v>175063</v>
      </c>
      <c r="F82" s="607">
        <v>5.7</v>
      </c>
      <c r="G82" s="608"/>
      <c r="H82" s="605">
        <v>115947</v>
      </c>
      <c r="I82" s="605">
        <v>5331</v>
      </c>
      <c r="J82" s="605">
        <v>110616</v>
      </c>
      <c r="K82" s="607">
        <v>4.5999999999999996</v>
      </c>
      <c r="L82" s="608"/>
      <c r="M82" s="599">
        <v>1600455</v>
      </c>
      <c r="N82" s="609">
        <v>95710</v>
      </c>
      <c r="O82" s="609">
        <v>1504745</v>
      </c>
      <c r="P82" s="610">
        <v>6</v>
      </c>
      <c r="Q82" s="611"/>
      <c r="R82" s="605">
        <v>223182</v>
      </c>
      <c r="S82" s="605">
        <v>14402</v>
      </c>
      <c r="T82" s="606">
        <v>208780</v>
      </c>
      <c r="U82" s="607">
        <v>6.5</v>
      </c>
      <c r="V82" s="612"/>
    </row>
    <row r="83" spans="1:22" s="15" customFormat="1" ht="15">
      <c r="A83" s="649"/>
      <c r="B83" s="294">
        <v>42461</v>
      </c>
      <c r="C83" s="605">
        <v>172803</v>
      </c>
      <c r="D83" s="605">
        <v>10236</v>
      </c>
      <c r="E83" s="634">
        <f t="shared" ref="E83:E88" si="0">C83-D83</f>
        <v>162567</v>
      </c>
      <c r="F83" s="635">
        <f t="shared" ref="F83:F88" si="1">D83/C83*100</f>
        <v>5.9235082724258259</v>
      </c>
      <c r="G83" s="608"/>
      <c r="H83" s="605">
        <v>125892</v>
      </c>
      <c r="I83" s="605">
        <v>5663</v>
      </c>
      <c r="J83" s="605">
        <f t="shared" ref="J83:J88" si="2">H83-I83</f>
        <v>120229</v>
      </c>
      <c r="K83" s="607">
        <f t="shared" ref="K83:K88" si="3">I83/H83*100</f>
        <v>4.4983001302703904</v>
      </c>
      <c r="L83" s="608"/>
      <c r="M83" s="599">
        <v>1521814</v>
      </c>
      <c r="N83" s="609">
        <v>92194</v>
      </c>
      <c r="O83" s="609">
        <f t="shared" ref="O83:O88" si="4">M83-N83</f>
        <v>1429620</v>
      </c>
      <c r="P83" s="610">
        <f t="shared" ref="P83:P88" si="5">N83/M83*100</f>
        <v>6.058164795434922</v>
      </c>
      <c r="Q83" s="611"/>
      <c r="R83" s="605">
        <v>209401</v>
      </c>
      <c r="S83" s="605">
        <v>14043</v>
      </c>
      <c r="T83" s="606">
        <f t="shared" ref="T83:T88" si="6">R83-S83</f>
        <v>195358</v>
      </c>
      <c r="U83" s="630">
        <f t="shared" ref="U83:U88" si="7">S83/R83*100</f>
        <v>6.706271698798</v>
      </c>
      <c r="V83" s="612"/>
    </row>
    <row r="84" spans="1:22" s="15" customFormat="1" ht="15">
      <c r="A84" s="649"/>
      <c r="B84" s="294">
        <v>42491</v>
      </c>
      <c r="C84" s="605">
        <v>154443</v>
      </c>
      <c r="D84" s="605">
        <v>9082</v>
      </c>
      <c r="E84" s="634">
        <f t="shared" si="0"/>
        <v>145361</v>
      </c>
      <c r="F84" s="635">
        <f t="shared" si="1"/>
        <v>5.8804866520334365</v>
      </c>
      <c r="G84" s="608"/>
      <c r="H84" s="605">
        <v>105903</v>
      </c>
      <c r="I84" s="605">
        <v>5058</v>
      </c>
      <c r="J84" s="605">
        <f t="shared" si="2"/>
        <v>100845</v>
      </c>
      <c r="K84" s="630">
        <f t="shared" si="3"/>
        <v>4.7760686666100112</v>
      </c>
      <c r="L84" s="608"/>
      <c r="M84" s="599">
        <v>1456873</v>
      </c>
      <c r="N84" s="609">
        <v>89204</v>
      </c>
      <c r="O84" s="609">
        <f t="shared" si="4"/>
        <v>1367669</v>
      </c>
      <c r="P84" s="610">
        <f t="shared" si="5"/>
        <v>6.1229770886000363</v>
      </c>
      <c r="Q84" s="611"/>
      <c r="R84" s="605">
        <v>198331</v>
      </c>
      <c r="S84" s="605">
        <v>13666</v>
      </c>
      <c r="T84" s="606">
        <f t="shared" si="6"/>
        <v>184665</v>
      </c>
      <c r="U84" s="630">
        <f t="shared" si="7"/>
        <v>6.8905012327876127</v>
      </c>
      <c r="V84" s="612"/>
    </row>
    <row r="85" spans="1:22" s="15" customFormat="1" ht="15">
      <c r="A85" s="649"/>
      <c r="B85" s="294">
        <v>42522</v>
      </c>
      <c r="C85" s="605">
        <v>155473</v>
      </c>
      <c r="D85" s="605">
        <v>9475</v>
      </c>
      <c r="E85" s="634">
        <f t="shared" si="0"/>
        <v>145998</v>
      </c>
      <c r="F85" s="635">
        <f t="shared" si="1"/>
        <v>6.0943057637017359</v>
      </c>
      <c r="G85" s="608"/>
      <c r="H85" s="605">
        <v>100835</v>
      </c>
      <c r="I85" s="605">
        <v>5117</v>
      </c>
      <c r="J85" s="605">
        <f t="shared" si="2"/>
        <v>95718</v>
      </c>
      <c r="K85" s="630">
        <f t="shared" si="3"/>
        <v>5.0746268656716413</v>
      </c>
      <c r="L85" s="608"/>
      <c r="M85" s="599">
        <v>1392460</v>
      </c>
      <c r="N85" s="609">
        <v>86088</v>
      </c>
      <c r="O85" s="609">
        <f t="shared" si="4"/>
        <v>1306372</v>
      </c>
      <c r="P85" s="610">
        <f t="shared" si="5"/>
        <v>6.1824397110150375</v>
      </c>
      <c r="Q85" s="611"/>
      <c r="R85" s="605">
        <v>193456</v>
      </c>
      <c r="S85" s="605">
        <v>13270</v>
      </c>
      <c r="T85" s="606">
        <f t="shared" si="6"/>
        <v>180186</v>
      </c>
      <c r="U85" s="630">
        <f t="shared" si="7"/>
        <v>6.8594409064593505</v>
      </c>
      <c r="V85" s="612"/>
    </row>
    <row r="86" spans="1:22" s="15" customFormat="1" ht="15">
      <c r="A86" s="649"/>
      <c r="B86" s="294">
        <v>42552</v>
      </c>
      <c r="C86" s="605">
        <v>161445</v>
      </c>
      <c r="D86" s="605">
        <v>9459</v>
      </c>
      <c r="E86" s="605">
        <f t="shared" si="0"/>
        <v>151986</v>
      </c>
      <c r="F86" s="635">
        <f t="shared" si="1"/>
        <v>5.8589612561553466</v>
      </c>
      <c r="G86" s="608"/>
      <c r="H86" s="605">
        <v>87421</v>
      </c>
      <c r="I86" s="605">
        <v>4630</v>
      </c>
      <c r="J86" s="605">
        <f t="shared" si="2"/>
        <v>82791</v>
      </c>
      <c r="K86" s="630">
        <f t="shared" si="3"/>
        <v>5.2962102927214278</v>
      </c>
      <c r="L86" s="608"/>
      <c r="M86" s="599">
        <v>1361499</v>
      </c>
      <c r="N86" s="609">
        <v>84354</v>
      </c>
      <c r="O86" s="609">
        <f t="shared" si="4"/>
        <v>1277145</v>
      </c>
      <c r="P86" s="610">
        <f t="shared" si="5"/>
        <v>6.1956710948741058</v>
      </c>
      <c r="Q86" s="611"/>
      <c r="R86" s="605">
        <v>189038</v>
      </c>
      <c r="S86" s="605">
        <v>12857</v>
      </c>
      <c r="T86" s="606">
        <f t="shared" si="6"/>
        <v>176181</v>
      </c>
      <c r="U86" s="630">
        <f t="shared" si="7"/>
        <v>6.80127804991589</v>
      </c>
      <c r="V86" s="612"/>
    </row>
    <row r="87" spans="1:22" s="15" customFormat="1" ht="15">
      <c r="A87" s="649"/>
      <c r="B87" s="294">
        <v>42583</v>
      </c>
      <c r="C87" s="605">
        <v>166807</v>
      </c>
      <c r="D87" s="605">
        <v>9506</v>
      </c>
      <c r="E87" s="605">
        <f t="shared" si="0"/>
        <v>157301</v>
      </c>
      <c r="F87" s="685">
        <f t="shared" si="1"/>
        <v>5.6988016090451845</v>
      </c>
      <c r="G87" s="605"/>
      <c r="H87" s="605">
        <v>84840</v>
      </c>
      <c r="I87" s="605">
        <v>4354</v>
      </c>
      <c r="J87" s="605">
        <f t="shared" si="2"/>
        <v>80486</v>
      </c>
      <c r="K87" s="685">
        <f t="shared" si="3"/>
        <v>5.1320132013201318</v>
      </c>
      <c r="L87" s="605"/>
      <c r="M87" s="605">
        <v>1361499</v>
      </c>
      <c r="N87" s="605">
        <v>84354</v>
      </c>
      <c r="O87" s="605">
        <f t="shared" si="4"/>
        <v>1277145</v>
      </c>
      <c r="P87" s="685">
        <f t="shared" si="5"/>
        <v>6.1956710948741058</v>
      </c>
      <c r="Q87" s="605"/>
      <c r="R87" s="605">
        <v>189038</v>
      </c>
      <c r="S87" s="605">
        <v>12567</v>
      </c>
      <c r="T87" s="605">
        <f t="shared" si="6"/>
        <v>176471</v>
      </c>
      <c r="U87" s="685">
        <f t="shared" si="7"/>
        <v>6.6478697404754596</v>
      </c>
      <c r="V87" s="612"/>
    </row>
    <row r="88" spans="1:22" s="15" customFormat="1" ht="15">
      <c r="A88" s="10"/>
      <c r="B88" s="294">
        <v>42614</v>
      </c>
      <c r="C88" s="605">
        <v>202239</v>
      </c>
      <c r="D88" s="605">
        <v>10926</v>
      </c>
      <c r="E88" s="605">
        <f t="shared" si="0"/>
        <v>191313</v>
      </c>
      <c r="F88" s="685">
        <f t="shared" si="1"/>
        <v>5.4025188020114818</v>
      </c>
      <c r="G88" s="605"/>
      <c r="H88" s="605">
        <v>123614</v>
      </c>
      <c r="I88" s="605">
        <v>5830</v>
      </c>
      <c r="J88" s="605">
        <f t="shared" si="2"/>
        <v>117784</v>
      </c>
      <c r="K88" s="685">
        <f t="shared" si="3"/>
        <v>4.7162942708754674</v>
      </c>
      <c r="L88" s="605"/>
      <c r="M88" s="605">
        <v>1324114</v>
      </c>
      <c r="N88" s="605">
        <v>81947</v>
      </c>
      <c r="O88" s="605">
        <f t="shared" si="4"/>
        <v>1242167</v>
      </c>
      <c r="P88" s="685">
        <f t="shared" si="5"/>
        <v>6.1888175791510394</v>
      </c>
      <c r="Q88" s="605"/>
      <c r="R88" s="605">
        <v>175458</v>
      </c>
      <c r="S88" s="605">
        <v>12280</v>
      </c>
      <c r="T88" s="605">
        <f t="shared" si="6"/>
        <v>163178</v>
      </c>
      <c r="U88" s="685">
        <f t="shared" si="7"/>
        <v>6.998825929852158</v>
      </c>
      <c r="V88" s="612"/>
    </row>
    <row r="89" spans="1:22" s="15" customFormat="1" ht="15">
      <c r="A89" s="10"/>
      <c r="B89" s="294">
        <v>42644</v>
      </c>
      <c r="C89" s="605">
        <v>185837</v>
      </c>
      <c r="D89" s="605">
        <v>10308</v>
      </c>
      <c r="E89" s="605">
        <f>C89-D89</f>
        <v>175529</v>
      </c>
      <c r="F89" s="685">
        <f>D89/C89*100</f>
        <v>5.546796386080274</v>
      </c>
      <c r="G89" s="605"/>
      <c r="H89" s="605">
        <v>105786</v>
      </c>
      <c r="I89" s="605">
        <v>5067</v>
      </c>
      <c r="J89" s="605">
        <f>H89-I89</f>
        <v>100719</v>
      </c>
      <c r="K89" s="685">
        <f>I89/H89*100</f>
        <v>4.7898587714820486</v>
      </c>
      <c r="L89" s="605"/>
      <c r="M89" s="605">
        <v>1307970</v>
      </c>
      <c r="N89" s="605">
        <v>81125</v>
      </c>
      <c r="O89" s="605">
        <f>M89-N89</f>
        <v>1226845</v>
      </c>
      <c r="P89" s="685">
        <f>N89/M89*100</f>
        <v>6.2023593813313758</v>
      </c>
      <c r="Q89" s="605"/>
      <c r="R89" s="605">
        <v>174761</v>
      </c>
      <c r="S89" s="605">
        <v>12109</v>
      </c>
      <c r="T89" s="605">
        <f>R89-S89</f>
        <v>162652</v>
      </c>
      <c r="U89" s="685">
        <f>S89/R89*100</f>
        <v>6.9288914574762108</v>
      </c>
      <c r="V89" s="612"/>
    </row>
    <row r="90" spans="1:22" ht="15">
      <c r="B90" s="294">
        <v>42675</v>
      </c>
      <c r="C90" s="605">
        <v>180487</v>
      </c>
      <c r="D90" s="605">
        <v>10250</v>
      </c>
      <c r="E90" s="605">
        <f>C90-D90</f>
        <v>170237</v>
      </c>
      <c r="F90" s="685">
        <f>D90/C90*100</f>
        <v>5.6790793796783143</v>
      </c>
      <c r="G90" s="605"/>
      <c r="H90" s="605">
        <v>91690</v>
      </c>
      <c r="I90" s="605">
        <v>4451</v>
      </c>
      <c r="J90" s="605">
        <f>H90-I90</f>
        <v>87239</v>
      </c>
      <c r="K90" s="685">
        <f>I90/H90*100</f>
        <v>4.8544006980041443</v>
      </c>
      <c r="L90" s="605"/>
      <c r="M90" s="605">
        <v>1313620</v>
      </c>
      <c r="N90" s="605">
        <v>81047</v>
      </c>
      <c r="O90" s="605">
        <f>M90-N90</f>
        <v>1232573</v>
      </c>
      <c r="P90" s="685">
        <f>N90/M90*100</f>
        <v>6.1697446750201728</v>
      </c>
      <c r="Q90" s="605"/>
      <c r="R90" s="605">
        <v>178839</v>
      </c>
      <c r="S90" s="605">
        <v>12058</v>
      </c>
      <c r="T90" s="605">
        <f>R90-S90</f>
        <v>166781</v>
      </c>
      <c r="U90" s="685">
        <f>S90/R90*100</f>
        <v>6.7423772219705995</v>
      </c>
      <c r="V90" s="612"/>
    </row>
    <row r="91" spans="1:22" ht="15.75" thickBot="1">
      <c r="B91" s="828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4" customFormat="1" ht="15">
      <c r="B92" s="285">
        <v>42736</v>
      </c>
      <c r="C92" s="744">
        <v>202966</v>
      </c>
      <c r="D92" s="744">
        <v>11298</v>
      </c>
      <c r="E92" s="744">
        <v>191668</v>
      </c>
      <c r="F92" s="745">
        <v>5.6</v>
      </c>
      <c r="G92" s="744"/>
      <c r="H92" s="744">
        <v>72634</v>
      </c>
      <c r="I92" s="744">
        <v>3841</v>
      </c>
      <c r="J92" s="744">
        <v>68793</v>
      </c>
      <c r="K92" s="745">
        <v>5.3</v>
      </c>
      <c r="L92" s="744"/>
      <c r="M92" s="744">
        <v>1397115</v>
      </c>
      <c r="N92" s="744">
        <v>84382</v>
      </c>
      <c r="O92" s="744">
        <v>1312733</v>
      </c>
      <c r="P92" s="745">
        <v>6</v>
      </c>
      <c r="Q92" s="744"/>
      <c r="R92" s="744">
        <v>204263</v>
      </c>
      <c r="S92" s="744">
        <v>12878</v>
      </c>
      <c r="T92" s="744">
        <v>191385</v>
      </c>
      <c r="U92" s="745">
        <v>6.3</v>
      </c>
      <c r="V92" s="746"/>
    </row>
    <row r="93" spans="1:22" s="544" customFormat="1" ht="15">
      <c r="B93" s="294">
        <v>42767</v>
      </c>
      <c r="C93" s="605">
        <v>153258</v>
      </c>
      <c r="D93" s="605">
        <v>8753</v>
      </c>
      <c r="E93" s="605">
        <v>144505</v>
      </c>
      <c r="F93" s="685">
        <v>5.7112842396481751</v>
      </c>
      <c r="G93" s="605"/>
      <c r="H93" s="605">
        <v>78808</v>
      </c>
      <c r="I93" s="605">
        <v>3893</v>
      </c>
      <c r="J93" s="605">
        <v>74915</v>
      </c>
      <c r="K93" s="685">
        <v>4.9398538219470112</v>
      </c>
      <c r="L93" s="605"/>
      <c r="M93" s="605">
        <v>1383376</v>
      </c>
      <c r="N93" s="605">
        <v>83199</v>
      </c>
      <c r="O93" s="605">
        <v>1300177</v>
      </c>
      <c r="P93" s="685">
        <v>6.0142000439504519</v>
      </c>
      <c r="Q93" s="605"/>
      <c r="R93" s="605">
        <v>203643</v>
      </c>
      <c r="S93" s="605">
        <v>12840</v>
      </c>
      <c r="T93" s="605">
        <v>190803</v>
      </c>
      <c r="U93" s="685">
        <v>6.305151662468143</v>
      </c>
      <c r="V93" s="612"/>
    </row>
    <row r="94" spans="1:22" s="544" customFormat="1" ht="15">
      <c r="B94" s="294">
        <v>42795</v>
      </c>
      <c r="C94" s="605">
        <v>164238</v>
      </c>
      <c r="D94" s="605">
        <v>9923</v>
      </c>
      <c r="E94" s="605">
        <v>154315</v>
      </c>
      <c r="F94" s="685">
        <v>6.041841717507519</v>
      </c>
      <c r="G94" s="605"/>
      <c r="H94" s="605">
        <v>104562</v>
      </c>
      <c r="I94" s="605">
        <v>4702</v>
      </c>
      <c r="J94" s="605">
        <v>99860</v>
      </c>
      <c r="K94" s="685">
        <v>4.4968535414395285</v>
      </c>
      <c r="L94" s="605"/>
      <c r="M94" s="605">
        <v>1324217</v>
      </c>
      <c r="N94" s="605">
        <v>81225</v>
      </c>
      <c r="O94" s="605">
        <v>1242992</v>
      </c>
      <c r="P94" s="685">
        <v>6.1338134157770217</v>
      </c>
      <c r="Q94" s="605"/>
      <c r="R94" s="605">
        <v>192802</v>
      </c>
      <c r="S94" s="605">
        <v>12699</v>
      </c>
      <c r="T94" s="605">
        <v>180103</v>
      </c>
      <c r="U94" s="685">
        <v>6.5865499320546474</v>
      </c>
      <c r="V94" s="612"/>
    </row>
    <row r="95" spans="1:22" s="544" customFormat="1" ht="15">
      <c r="B95" s="294">
        <v>42826</v>
      </c>
      <c r="C95" s="605">
        <v>134436</v>
      </c>
      <c r="D95" s="605">
        <v>8042</v>
      </c>
      <c r="E95" s="605">
        <v>126394</v>
      </c>
      <c r="F95" s="685">
        <v>5.9820286232854292</v>
      </c>
      <c r="G95" s="605"/>
      <c r="H95" s="605">
        <v>101062</v>
      </c>
      <c r="I95" s="605">
        <v>4665</v>
      </c>
      <c r="J95" s="605">
        <v>96397</v>
      </c>
      <c r="K95" s="685">
        <v>4.6159783103441452</v>
      </c>
      <c r="L95" s="605"/>
      <c r="M95" s="605">
        <v>1252696</v>
      </c>
      <c r="N95" s="605">
        <v>77465</v>
      </c>
      <c r="O95" s="605">
        <v>1175231</v>
      </c>
      <c r="P95" s="685">
        <v>6.1838626450471628</v>
      </c>
      <c r="Q95" s="605"/>
      <c r="R95" s="605">
        <v>181203</v>
      </c>
      <c r="S95" s="605">
        <v>12020</v>
      </c>
      <c r="T95" s="605">
        <v>169183</v>
      </c>
      <c r="U95" s="685">
        <v>6.6334442586491393</v>
      </c>
      <c r="V95" s="612"/>
    </row>
    <row r="96" spans="1:22" s="544" customFormat="1" ht="15">
      <c r="B96" s="294">
        <v>42856</v>
      </c>
      <c r="C96" s="116">
        <v>143102</v>
      </c>
      <c r="D96" s="116">
        <v>8757</v>
      </c>
      <c r="E96" s="116">
        <v>134345</v>
      </c>
      <c r="F96" s="438">
        <v>6.1194113289821246</v>
      </c>
      <c r="G96" s="806"/>
      <c r="H96" s="116">
        <v>91605</v>
      </c>
      <c r="I96" s="116">
        <v>4417</v>
      </c>
      <c r="J96" s="116">
        <v>87188</v>
      </c>
      <c r="K96" s="438">
        <v>4.8217892036460892</v>
      </c>
      <c r="L96" s="806"/>
      <c r="M96" s="116">
        <v>1202103</v>
      </c>
      <c r="N96" s="116">
        <v>75223</v>
      </c>
      <c r="O96" s="116">
        <v>1126880</v>
      </c>
      <c r="P96" s="438">
        <v>6.257616859786558</v>
      </c>
      <c r="Q96" s="806"/>
      <c r="R96" s="116">
        <v>172495</v>
      </c>
      <c r="S96" s="116">
        <v>11625</v>
      </c>
      <c r="T96" s="116">
        <v>160870</v>
      </c>
      <c r="U96" s="438">
        <v>6.7393257775587703</v>
      </c>
      <c r="V96" s="612"/>
    </row>
    <row r="97" spans="2:22" s="544" customFormat="1" ht="15">
      <c r="B97" s="294">
        <v>42887</v>
      </c>
      <c r="C97" s="116">
        <v>136809</v>
      </c>
      <c r="D97" s="116">
        <v>8651</v>
      </c>
      <c r="E97" s="116">
        <v>128158</v>
      </c>
      <c r="F97" s="801">
        <v>6.3234143952517741</v>
      </c>
      <c r="G97" s="802"/>
      <c r="H97" s="803">
        <v>85359</v>
      </c>
      <c r="I97" s="803">
        <v>4395</v>
      </c>
      <c r="J97" s="803">
        <v>80964</v>
      </c>
      <c r="K97" s="801">
        <v>5.1488419498822626</v>
      </c>
      <c r="L97" s="802"/>
      <c r="M97" s="803">
        <v>1151647</v>
      </c>
      <c r="N97" s="803">
        <v>73027</v>
      </c>
      <c r="O97" s="803">
        <v>1078620</v>
      </c>
      <c r="P97" s="801">
        <v>6.3410923659767278</v>
      </c>
      <c r="Q97" s="802"/>
      <c r="R97" s="803">
        <v>168873</v>
      </c>
      <c r="S97" s="803">
        <v>11500</v>
      </c>
      <c r="T97" s="803">
        <v>157373</v>
      </c>
      <c r="U97" s="801">
        <v>6.8098511899474756</v>
      </c>
      <c r="V97" s="612"/>
    </row>
    <row r="98" spans="2:22" ht="15">
      <c r="B98" s="294">
        <v>42917</v>
      </c>
      <c r="C98" s="116">
        <v>153446</v>
      </c>
      <c r="D98" s="116">
        <v>9386</v>
      </c>
      <c r="E98" s="116">
        <v>144060</v>
      </c>
      <c r="F98" s="801">
        <v>6.1168098223479266</v>
      </c>
      <c r="G98" s="802"/>
      <c r="H98" s="803">
        <v>74272</v>
      </c>
      <c r="I98" s="803">
        <v>4021</v>
      </c>
      <c r="J98" s="803">
        <v>70251</v>
      </c>
      <c r="K98" s="801">
        <v>5.4138841016803099</v>
      </c>
      <c r="L98" s="802"/>
      <c r="M98" s="803">
        <v>1139986</v>
      </c>
      <c r="N98" s="803">
        <v>72195</v>
      </c>
      <c r="O98" s="803">
        <v>1067791</v>
      </c>
      <c r="P98" s="801">
        <v>6.3329725101887213</v>
      </c>
      <c r="Q98" s="802"/>
      <c r="R98" s="803">
        <v>167477</v>
      </c>
      <c r="S98" s="803">
        <v>11356</v>
      </c>
      <c r="T98" s="803">
        <v>156121</v>
      </c>
      <c r="U98" s="801">
        <v>6.7806325644715395</v>
      </c>
      <c r="V98" s="612"/>
    </row>
    <row r="99" spans="2:22" ht="15">
      <c r="B99" s="294">
        <v>42948</v>
      </c>
      <c r="C99" s="116">
        <v>158146</v>
      </c>
      <c r="D99" s="116">
        <v>9061</v>
      </c>
      <c r="E99" s="116">
        <v>149085</v>
      </c>
      <c r="F99" s="801">
        <v>5.7295157639143577</v>
      </c>
      <c r="G99" s="802"/>
      <c r="H99" s="803">
        <v>76148</v>
      </c>
      <c r="I99" s="803">
        <v>3896</v>
      </c>
      <c r="J99" s="803">
        <v>72252</v>
      </c>
      <c r="K99" s="801">
        <v>5.1163523664442927</v>
      </c>
      <c r="L99" s="802"/>
      <c r="M99" s="803">
        <v>1136126</v>
      </c>
      <c r="N99" s="803">
        <v>71514</v>
      </c>
      <c r="O99" s="803">
        <v>1064612</v>
      </c>
      <c r="P99" s="801">
        <v>6.2945483159438309</v>
      </c>
      <c r="Q99" s="802"/>
      <c r="R99" s="803">
        <v>164648</v>
      </c>
      <c r="S99" s="803">
        <v>11182</v>
      </c>
      <c r="T99" s="803">
        <v>153466</v>
      </c>
      <c r="U99" s="801">
        <v>6.7914581410038384</v>
      </c>
      <c r="V99" s="612"/>
    </row>
    <row r="100" spans="2:22" ht="15">
      <c r="B100" s="294">
        <v>42979</v>
      </c>
      <c r="C100" s="116">
        <v>179583</v>
      </c>
      <c r="D100" s="116">
        <v>9464</v>
      </c>
      <c r="E100" s="116">
        <v>170119</v>
      </c>
      <c r="F100" s="438">
        <v>5.2699865800214942</v>
      </c>
      <c r="G100" s="806"/>
      <c r="H100" s="116">
        <v>110281</v>
      </c>
      <c r="I100" s="116">
        <v>4968</v>
      </c>
      <c r="J100" s="116">
        <v>105313</v>
      </c>
      <c r="K100" s="438">
        <v>4.5048557775138054</v>
      </c>
      <c r="L100" s="806"/>
      <c r="M100" s="116">
        <v>1117113</v>
      </c>
      <c r="N100" s="116">
        <v>70619</v>
      </c>
      <c r="O100" s="116">
        <v>1046494</v>
      </c>
      <c r="P100" s="438">
        <v>6.3215628141468239</v>
      </c>
      <c r="Q100" s="806"/>
      <c r="R100" s="116">
        <v>155638</v>
      </c>
      <c r="S100" s="116">
        <v>10823</v>
      </c>
      <c r="T100" s="116">
        <v>144815</v>
      </c>
      <c r="U100" s="438">
        <v>6.9539572597951658</v>
      </c>
      <c r="V100" s="612"/>
    </row>
    <row r="101" spans="2:22" s="544" customFormat="1" ht="15">
      <c r="B101" s="294">
        <v>43009</v>
      </c>
      <c r="C101" s="116">
        <v>174364</v>
      </c>
      <c r="D101" s="116">
        <v>9806</v>
      </c>
      <c r="E101" s="116">
        <v>164558</v>
      </c>
      <c r="F101" s="438">
        <v>5.6238673120598293</v>
      </c>
      <c r="G101" s="806"/>
      <c r="H101" s="116">
        <v>101453</v>
      </c>
      <c r="I101" s="116">
        <v>4745</v>
      </c>
      <c r="J101" s="116">
        <v>96708</v>
      </c>
      <c r="K101" s="438">
        <v>4.6770425714370196</v>
      </c>
      <c r="L101" s="806"/>
      <c r="M101" s="116">
        <v>1069515</v>
      </c>
      <c r="N101" s="116">
        <v>65885</v>
      </c>
      <c r="O101" s="116">
        <v>1003630</v>
      </c>
      <c r="P101" s="438">
        <v>6.1602689069344514</v>
      </c>
      <c r="Q101" s="806"/>
      <c r="R101" s="116">
        <v>151143</v>
      </c>
      <c r="S101" s="116">
        <v>10292</v>
      </c>
      <c r="T101" s="116">
        <v>140851</v>
      </c>
      <c r="U101" s="438">
        <v>6.8094453596924769</v>
      </c>
      <c r="V101" s="612"/>
    </row>
    <row r="102" spans="2:22" s="544" customFormat="1" ht="15">
      <c r="B102" s="294">
        <v>43040</v>
      </c>
      <c r="C102" s="116">
        <v>159121</v>
      </c>
      <c r="D102" s="116">
        <v>9241</v>
      </c>
      <c r="E102" s="116">
        <v>149880</v>
      </c>
      <c r="F102" s="438">
        <v>5.807530118588998</v>
      </c>
      <c r="G102" s="806"/>
      <c r="H102" s="116">
        <v>86394</v>
      </c>
      <c r="I102" s="116">
        <v>4013</v>
      </c>
      <c r="J102" s="116">
        <v>82381</v>
      </c>
      <c r="K102" s="438">
        <v>4.6449984952658747</v>
      </c>
      <c r="L102" s="806"/>
      <c r="M102" s="116">
        <v>1067666</v>
      </c>
      <c r="N102" s="116">
        <v>65790</v>
      </c>
      <c r="O102" s="116">
        <v>1001876</v>
      </c>
      <c r="P102" s="438">
        <v>6.1620394393003055</v>
      </c>
      <c r="Q102" s="806"/>
      <c r="R102" s="116">
        <v>153908</v>
      </c>
      <c r="S102" s="116">
        <v>10315</v>
      </c>
      <c r="T102" s="116">
        <v>143593</v>
      </c>
      <c r="U102" s="438">
        <v>6.7020557735790218</v>
      </c>
      <c r="V102" s="612"/>
    </row>
    <row r="103" spans="2:22" ht="15.75" thickBot="1">
      <c r="B103" s="829">
        <v>43070</v>
      </c>
      <c r="C103" s="830">
        <v>155305</v>
      </c>
      <c r="D103" s="830">
        <v>9128</v>
      </c>
      <c r="E103" s="830">
        <v>146177</v>
      </c>
      <c r="F103" s="831">
        <v>5.8774669199317477</v>
      </c>
      <c r="G103" s="832">
        <v>5.850263068461615</v>
      </c>
      <c r="H103" s="830">
        <v>81197</v>
      </c>
      <c r="I103" s="830">
        <v>3537</v>
      </c>
      <c r="J103" s="830">
        <v>77660</v>
      </c>
      <c r="K103" s="831">
        <v>4.3560722686798776</v>
      </c>
      <c r="L103" s="832">
        <v>4.8363768673566838</v>
      </c>
      <c r="M103" s="830">
        <v>1081745</v>
      </c>
      <c r="N103" s="830">
        <v>66827</v>
      </c>
      <c r="O103" s="830">
        <v>1014918</v>
      </c>
      <c r="P103" s="831">
        <v>6.1777036177657401</v>
      </c>
      <c r="Q103" s="832">
        <v>6.1983067445681499</v>
      </c>
      <c r="R103" s="830">
        <v>159582</v>
      </c>
      <c r="S103" s="830">
        <v>10490</v>
      </c>
      <c r="T103" s="830">
        <v>149092</v>
      </c>
      <c r="U103" s="831">
        <v>6.5734230677645344</v>
      </c>
      <c r="V103" s="1054">
        <v>6.6654412489153962</v>
      </c>
    </row>
    <row r="104" spans="2:22" s="544" customFormat="1" ht="15">
      <c r="B104" s="285">
        <v>43101</v>
      </c>
      <c r="C104" s="744">
        <v>183403</v>
      </c>
      <c r="D104" s="744">
        <v>10292</v>
      </c>
      <c r="E104" s="744">
        <v>173111</v>
      </c>
      <c r="F104" s="745">
        <v>5.6116857412365118</v>
      </c>
      <c r="G104" s="744"/>
      <c r="H104" s="744">
        <v>68666</v>
      </c>
      <c r="I104" s="744">
        <v>3233</v>
      </c>
      <c r="J104" s="744">
        <v>65433</v>
      </c>
      <c r="K104" s="745">
        <v>4.7082981388168816</v>
      </c>
      <c r="L104" s="744"/>
      <c r="M104" s="744">
        <v>1133738</v>
      </c>
      <c r="N104" s="744">
        <v>68815</v>
      </c>
      <c r="O104" s="744">
        <v>1064923</v>
      </c>
      <c r="P104" s="1014">
        <v>6.0697445088724207</v>
      </c>
      <c r="Q104" s="744"/>
      <c r="R104" s="744">
        <v>171636</v>
      </c>
      <c r="S104" s="744">
        <v>11201</v>
      </c>
      <c r="T104" s="744">
        <v>160435</v>
      </c>
      <c r="U104" s="745">
        <v>6.5260201822461488</v>
      </c>
      <c r="V104" s="1055"/>
    </row>
    <row r="105" spans="2:22" s="544" customFormat="1" ht="15">
      <c r="B105" s="921">
        <v>43132</v>
      </c>
      <c r="C105" s="961">
        <v>134914</v>
      </c>
      <c r="D105" s="961">
        <v>8139</v>
      </c>
      <c r="E105" s="961">
        <v>126775</v>
      </c>
      <c r="F105" s="962">
        <v>6.032731962583572</v>
      </c>
      <c r="G105" s="961"/>
      <c r="H105" s="961">
        <v>69846</v>
      </c>
      <c r="I105" s="961">
        <v>3376</v>
      </c>
      <c r="J105" s="961">
        <v>66470</v>
      </c>
      <c r="K105" s="962">
        <v>4.8334908226670104</v>
      </c>
      <c r="L105" s="961"/>
      <c r="M105" s="961">
        <v>1126730</v>
      </c>
      <c r="N105" s="961">
        <v>68233</v>
      </c>
      <c r="O105" s="961">
        <v>1058497</v>
      </c>
      <c r="P105" s="965">
        <v>6.0558430147417752</v>
      </c>
      <c r="Q105" s="961"/>
      <c r="R105" s="961">
        <v>170273</v>
      </c>
      <c r="S105" s="961">
        <v>11096</v>
      </c>
      <c r="T105" s="961">
        <v>159177</v>
      </c>
      <c r="U105" s="962">
        <v>6.5165939403193693</v>
      </c>
      <c r="V105" s="1056"/>
    </row>
    <row r="106" spans="2:22" s="544" customFormat="1" ht="15">
      <c r="B106" s="294">
        <v>43160</v>
      </c>
      <c r="C106" s="605">
        <v>137340</v>
      </c>
      <c r="D106" s="963">
        <v>8381</v>
      </c>
      <c r="E106" s="605">
        <v>128959</v>
      </c>
      <c r="F106" s="962">
        <v>6.1023736711810104</v>
      </c>
      <c r="G106" s="605"/>
      <c r="H106" s="605">
        <v>83336</v>
      </c>
      <c r="I106" s="605">
        <v>3744</v>
      </c>
      <c r="J106" s="605">
        <v>79592</v>
      </c>
      <c r="K106" s="962">
        <v>4.4926562350004797</v>
      </c>
      <c r="L106" s="605"/>
      <c r="M106" s="605">
        <v>1092177</v>
      </c>
      <c r="N106" s="605">
        <v>66976</v>
      </c>
      <c r="O106" s="605">
        <v>1025201</v>
      </c>
      <c r="P106" s="965">
        <v>6.1323393552510268</v>
      </c>
      <c r="Q106" s="605"/>
      <c r="R106" s="605">
        <v>162557</v>
      </c>
      <c r="S106" s="605">
        <v>10843</v>
      </c>
      <c r="T106" s="605">
        <v>151714</v>
      </c>
      <c r="U106" s="962">
        <v>6.6702756571541055</v>
      </c>
      <c r="V106" s="1057"/>
    </row>
    <row r="107" spans="2:22" s="544" customFormat="1" ht="15">
      <c r="B107" s="294">
        <v>43191</v>
      </c>
      <c r="C107" s="963">
        <v>126036</v>
      </c>
      <c r="D107" s="963">
        <v>8160</v>
      </c>
      <c r="E107" s="963">
        <v>117876</v>
      </c>
      <c r="F107" s="962">
        <v>6.4743406645720274</v>
      </c>
      <c r="G107" s="963"/>
      <c r="H107" s="963">
        <v>88426</v>
      </c>
      <c r="I107" s="963">
        <v>4182</v>
      </c>
      <c r="J107" s="963">
        <v>84244</v>
      </c>
      <c r="K107" s="962">
        <v>4.7293782371700628</v>
      </c>
      <c r="L107" s="963"/>
      <c r="M107" s="963">
        <v>1042545</v>
      </c>
      <c r="N107" s="963">
        <v>64711</v>
      </c>
      <c r="O107" s="963">
        <v>977834</v>
      </c>
      <c r="P107" s="965">
        <v>6.2070222388482037</v>
      </c>
      <c r="Q107" s="963"/>
      <c r="R107" s="963">
        <v>154492</v>
      </c>
      <c r="S107" s="963">
        <v>10498</v>
      </c>
      <c r="T107" s="963">
        <v>143994</v>
      </c>
      <c r="U107" s="965">
        <v>6.7951738601351526</v>
      </c>
      <c r="V107" s="1057"/>
    </row>
    <row r="108" spans="2:22" s="544" customFormat="1" ht="15">
      <c r="B108" s="430">
        <v>43221</v>
      </c>
      <c r="C108" s="1009">
        <v>120074</v>
      </c>
      <c r="D108" s="963">
        <v>7577</v>
      </c>
      <c r="E108" s="963">
        <v>112497</v>
      </c>
      <c r="F108" s="962">
        <v>6.3102753302130346</v>
      </c>
      <c r="G108" s="966"/>
      <c r="H108" s="966">
        <v>78588</v>
      </c>
      <c r="I108" s="963">
        <v>3886</v>
      </c>
      <c r="J108" s="1009">
        <v>74702</v>
      </c>
      <c r="K108" s="962">
        <v>4.944775283758335</v>
      </c>
      <c r="L108" s="772"/>
      <c r="M108" s="966">
        <v>1002153</v>
      </c>
      <c r="N108" s="963">
        <v>62721</v>
      </c>
      <c r="O108" s="966">
        <v>939432</v>
      </c>
      <c r="P108" s="965">
        <v>6.2586251799874866</v>
      </c>
      <c r="Q108" s="963"/>
      <c r="R108" s="963">
        <v>147742</v>
      </c>
      <c r="S108" s="966">
        <v>10093</v>
      </c>
      <c r="T108" s="963">
        <v>137649</v>
      </c>
      <c r="U108" s="1015">
        <v>6.8315035670290101</v>
      </c>
      <c r="V108" s="1057"/>
    </row>
    <row r="109" spans="2:22" s="544" customFormat="1" ht="15">
      <c r="B109" s="430">
        <v>43252</v>
      </c>
      <c r="C109" s="1028">
        <v>120786</v>
      </c>
      <c r="D109" s="963">
        <v>7728</v>
      </c>
      <c r="E109" s="963">
        <f t="shared" ref="E109:E120" si="8">(C109-D109)</f>
        <v>113058</v>
      </c>
      <c r="F109" s="962">
        <f t="shared" ref="F109:F120" si="9">(D109/C109*100)</f>
        <v>6.3980924941632304</v>
      </c>
      <c r="G109" s="966"/>
      <c r="H109" s="966">
        <v>72577</v>
      </c>
      <c r="I109" s="963">
        <v>3747</v>
      </c>
      <c r="J109" s="963">
        <f t="shared" ref="J109:J120" si="10">(H109-I109)</f>
        <v>68830</v>
      </c>
      <c r="K109" s="962">
        <f t="shared" ref="K109:K120" si="11">(I109/H109*100)</f>
        <v>5.1627926202515946</v>
      </c>
      <c r="L109" s="772"/>
      <c r="M109" s="966">
        <v>967900</v>
      </c>
      <c r="N109" s="963">
        <v>61177</v>
      </c>
      <c r="O109" s="966">
        <f t="shared" ref="O109:O120" si="12">(M109-N109)</f>
        <v>906723</v>
      </c>
      <c r="P109" s="965">
        <f t="shared" ref="P109:P120" si="13">(N109/M109*100)</f>
        <v>6.3205909701415433</v>
      </c>
      <c r="Q109" s="1009"/>
      <c r="R109" s="963">
        <v>145127</v>
      </c>
      <c r="S109" s="966">
        <v>9956</v>
      </c>
      <c r="T109" s="963">
        <f t="shared" ref="T109:T120" si="14">(R109-S109)</f>
        <v>135171</v>
      </c>
      <c r="U109" s="965">
        <f t="shared" ref="U109:U120" si="15">(S109/R109*100)</f>
        <v>6.8601983090672309</v>
      </c>
      <c r="V109" s="1057"/>
    </row>
    <row r="110" spans="2:22" ht="15">
      <c r="B110" s="430">
        <v>43282</v>
      </c>
      <c r="C110" s="1028">
        <v>137815</v>
      </c>
      <c r="D110" s="963">
        <v>8524</v>
      </c>
      <c r="E110" s="963">
        <f t="shared" si="8"/>
        <v>129291</v>
      </c>
      <c r="F110" s="962">
        <f t="shared" si="9"/>
        <v>6.1851032180822116</v>
      </c>
      <c r="G110" s="966"/>
      <c r="H110" s="966">
        <v>66028</v>
      </c>
      <c r="I110" s="963">
        <v>3386</v>
      </c>
      <c r="J110" s="963">
        <f t="shared" si="10"/>
        <v>62642</v>
      </c>
      <c r="K110" s="962">
        <f t="shared" si="11"/>
        <v>5.1281274610771188</v>
      </c>
      <c r="L110" s="772"/>
      <c r="M110" s="966">
        <v>961769</v>
      </c>
      <c r="N110" s="963">
        <v>60788</v>
      </c>
      <c r="O110" s="966">
        <f t="shared" si="12"/>
        <v>900981</v>
      </c>
      <c r="P110" s="965">
        <f t="shared" si="13"/>
        <v>6.320436612117879</v>
      </c>
      <c r="Q110" s="963"/>
      <c r="R110" s="963">
        <v>145520</v>
      </c>
      <c r="S110" s="966">
        <v>10064</v>
      </c>
      <c r="T110" s="963">
        <f t="shared" si="14"/>
        <v>135456</v>
      </c>
      <c r="U110" s="965">
        <f t="shared" si="15"/>
        <v>6.9158878504672892</v>
      </c>
      <c r="V110" s="1057"/>
    </row>
    <row r="111" spans="2:22" ht="15">
      <c r="B111" s="430">
        <v>43313</v>
      </c>
      <c r="C111" s="1028">
        <v>133053</v>
      </c>
      <c r="D111" s="963">
        <v>8042</v>
      </c>
      <c r="E111" s="963">
        <f t="shared" si="8"/>
        <v>125011</v>
      </c>
      <c r="F111" s="962">
        <f t="shared" si="9"/>
        <v>6.0442079472090073</v>
      </c>
      <c r="G111" s="966"/>
      <c r="H111" s="966">
        <v>64235</v>
      </c>
      <c r="I111" s="963">
        <v>3367</v>
      </c>
      <c r="J111" s="963">
        <f t="shared" si="10"/>
        <v>60868</v>
      </c>
      <c r="K111" s="962">
        <f t="shared" si="11"/>
        <v>5.2416906670818086</v>
      </c>
      <c r="L111" s="772"/>
      <c r="M111" s="966">
        <v>958603</v>
      </c>
      <c r="N111" s="963">
        <v>60591</v>
      </c>
      <c r="O111" s="966">
        <f t="shared" si="12"/>
        <v>898012</v>
      </c>
      <c r="P111" s="965">
        <f t="shared" si="13"/>
        <v>6.3207605233866371</v>
      </c>
      <c r="Q111" s="963"/>
      <c r="R111" s="963">
        <v>143702</v>
      </c>
      <c r="S111" s="966">
        <v>9978</v>
      </c>
      <c r="T111" s="963">
        <f t="shared" si="14"/>
        <v>133724</v>
      </c>
      <c r="U111" s="965">
        <f t="shared" si="15"/>
        <v>6.9435359285187399</v>
      </c>
      <c r="V111" s="1057"/>
    </row>
    <row r="112" spans="2:22" ht="15">
      <c r="B112" s="430">
        <v>43344</v>
      </c>
      <c r="C112" s="1028">
        <v>145928</v>
      </c>
      <c r="D112" s="963">
        <v>8385</v>
      </c>
      <c r="E112" s="963">
        <f t="shared" si="8"/>
        <v>137543</v>
      </c>
      <c r="F112" s="962">
        <f t="shared" si="9"/>
        <v>5.7459843210350314</v>
      </c>
      <c r="G112" s="966"/>
      <c r="H112" s="966">
        <v>88645</v>
      </c>
      <c r="I112" s="963">
        <v>4270</v>
      </c>
      <c r="J112" s="963">
        <f t="shared" si="10"/>
        <v>84375</v>
      </c>
      <c r="K112" s="962">
        <f t="shared" si="11"/>
        <v>4.8169665519769866</v>
      </c>
      <c r="L112" s="963"/>
      <c r="M112" s="966">
        <v>947393</v>
      </c>
      <c r="N112" s="963">
        <v>59850</v>
      </c>
      <c r="O112" s="966">
        <f t="shared" si="12"/>
        <v>887543</v>
      </c>
      <c r="P112" s="965">
        <f t="shared" si="13"/>
        <v>6.3173361002245105</v>
      </c>
      <c r="Q112" s="963"/>
      <c r="R112" s="963">
        <v>137038</v>
      </c>
      <c r="S112" s="966">
        <v>9742</v>
      </c>
      <c r="T112" s="963">
        <f t="shared" si="14"/>
        <v>127296</v>
      </c>
      <c r="U112" s="965">
        <f t="shared" si="15"/>
        <v>7.1089770720530074</v>
      </c>
      <c r="V112" s="1057"/>
    </row>
    <row r="113" spans="2:22" s="544" customFormat="1" ht="15">
      <c r="B113" s="430">
        <v>43374</v>
      </c>
      <c r="C113" s="1028">
        <v>149523</v>
      </c>
      <c r="D113" s="963">
        <v>8674</v>
      </c>
      <c r="E113" s="963">
        <f t="shared" si="8"/>
        <v>140849</v>
      </c>
      <c r="F113" s="962">
        <f t="shared" si="9"/>
        <v>5.8011142098540027</v>
      </c>
      <c r="G113" s="966"/>
      <c r="H113" s="966">
        <v>83752</v>
      </c>
      <c r="I113" s="963">
        <v>4066</v>
      </c>
      <c r="J113" s="963">
        <f t="shared" si="10"/>
        <v>79686</v>
      </c>
      <c r="K113" s="962">
        <f t="shared" si="11"/>
        <v>4.8548094373865691</v>
      </c>
      <c r="L113" s="963"/>
      <c r="M113" s="966">
        <v>937339</v>
      </c>
      <c r="N113" s="963">
        <v>59209</v>
      </c>
      <c r="O113" s="966">
        <f t="shared" si="12"/>
        <v>878130</v>
      </c>
      <c r="P113" s="965">
        <f t="shared" si="13"/>
        <v>6.3167114565808102</v>
      </c>
      <c r="Q113" s="963"/>
      <c r="R113" s="963">
        <v>136751</v>
      </c>
      <c r="S113" s="966">
        <v>9698</v>
      </c>
      <c r="T113" s="963">
        <f t="shared" si="14"/>
        <v>127053</v>
      </c>
      <c r="U113" s="965">
        <f t="shared" si="15"/>
        <v>7.0917214499345533</v>
      </c>
      <c r="V113" s="1057"/>
    </row>
    <row r="114" spans="2:22" ht="15">
      <c r="B114" s="430">
        <v>43405</v>
      </c>
      <c r="C114" s="1028">
        <v>139486</v>
      </c>
      <c r="D114" s="963">
        <v>8668</v>
      </c>
      <c r="E114" s="963">
        <f t="shared" si="8"/>
        <v>130818</v>
      </c>
      <c r="F114" s="962">
        <f t="shared" si="9"/>
        <v>6.2142437233844259</v>
      </c>
      <c r="G114" s="966"/>
      <c r="H114" s="966">
        <v>67806</v>
      </c>
      <c r="I114" s="963">
        <v>3314</v>
      </c>
      <c r="J114" s="963">
        <f t="shared" si="10"/>
        <v>64492</v>
      </c>
      <c r="K114" s="962">
        <f t="shared" si="11"/>
        <v>4.8874730849777306</v>
      </c>
      <c r="L114" s="963"/>
      <c r="M114" s="966">
        <v>950549</v>
      </c>
      <c r="N114" s="963">
        <v>60007</v>
      </c>
      <c r="O114" s="966">
        <f t="shared" si="12"/>
        <v>890542</v>
      </c>
      <c r="P114" s="965">
        <f t="shared" si="13"/>
        <v>6.3128781367399256</v>
      </c>
      <c r="Q114" s="963"/>
      <c r="R114" s="963">
        <v>146526</v>
      </c>
      <c r="S114" s="966">
        <v>10245</v>
      </c>
      <c r="T114" s="963">
        <f t="shared" si="14"/>
        <v>136281</v>
      </c>
      <c r="U114" s="965">
        <f t="shared" si="15"/>
        <v>6.9919331722697677</v>
      </c>
      <c r="V114" s="1057"/>
    </row>
    <row r="115" spans="2:22" ht="15">
      <c r="B115" s="1048">
        <v>43435</v>
      </c>
      <c r="C115" s="1049">
        <v>133727</v>
      </c>
      <c r="D115" s="1050">
        <v>8321</v>
      </c>
      <c r="E115" s="1050">
        <f t="shared" si="8"/>
        <v>125406</v>
      </c>
      <c r="F115" s="1051">
        <f t="shared" si="9"/>
        <v>6.2223784276922389</v>
      </c>
      <c r="G115" s="1060">
        <v>6.0701468336456923</v>
      </c>
      <c r="H115" s="1052">
        <v>67851</v>
      </c>
      <c r="I115" s="1050">
        <v>3154</v>
      </c>
      <c r="J115" s="1050">
        <f t="shared" si="10"/>
        <v>64697</v>
      </c>
      <c r="K115" s="1051">
        <f t="shared" si="11"/>
        <v>4.6484208044096622</v>
      </c>
      <c r="L115" s="1053">
        <v>4.8596508386718176</v>
      </c>
      <c r="M115" s="1052">
        <v>968888</v>
      </c>
      <c r="N115" s="1050">
        <v>61118</v>
      </c>
      <c r="O115" s="1052">
        <f t="shared" si="12"/>
        <v>907770</v>
      </c>
      <c r="P115" s="1053">
        <f t="shared" si="13"/>
        <v>6.3080562459231615</v>
      </c>
      <c r="Q115" s="1058">
        <v>6.2382917676610274</v>
      </c>
      <c r="R115" s="1050">
        <v>153268</v>
      </c>
      <c r="S115" s="1052">
        <v>10520</v>
      </c>
      <c r="T115" s="1050">
        <f t="shared" si="14"/>
        <v>142748</v>
      </c>
      <c r="U115" s="1053">
        <f t="shared" si="15"/>
        <v>6.8637941383720023</v>
      </c>
      <c r="V115" s="1059">
        <v>6.8297043147040286</v>
      </c>
    </row>
    <row r="116" spans="2:22" s="15" customFormat="1" ht="15">
      <c r="B116" s="430">
        <v>43466</v>
      </c>
      <c r="C116" s="1028">
        <v>167673</v>
      </c>
      <c r="D116" s="963">
        <v>9466</v>
      </c>
      <c r="E116" s="963">
        <f t="shared" si="8"/>
        <v>158207</v>
      </c>
      <c r="F116" s="962">
        <f t="shared" si="9"/>
        <v>5.6455123961520339</v>
      </c>
      <c r="G116" s="1077"/>
      <c r="H116" s="966">
        <v>59508</v>
      </c>
      <c r="I116" s="963">
        <v>2964</v>
      </c>
      <c r="J116" s="963">
        <f t="shared" si="10"/>
        <v>56544</v>
      </c>
      <c r="K116" s="962">
        <f t="shared" si="11"/>
        <v>4.980842911877394</v>
      </c>
      <c r="L116" s="965"/>
      <c r="M116" s="966">
        <v>1023083</v>
      </c>
      <c r="N116" s="963">
        <v>63157</v>
      </c>
      <c r="O116" s="966">
        <f t="shared" si="12"/>
        <v>959926</v>
      </c>
      <c r="P116" s="965">
        <f t="shared" si="13"/>
        <v>6.1732039336006954</v>
      </c>
      <c r="Q116" s="1078"/>
      <c r="R116" s="963">
        <v>166410</v>
      </c>
      <c r="S116" s="966">
        <v>11311</v>
      </c>
      <c r="T116" s="963">
        <f t="shared" si="14"/>
        <v>155099</v>
      </c>
      <c r="U116" s="965">
        <f t="shared" si="15"/>
        <v>6.797067483925245</v>
      </c>
      <c r="V116" s="1079"/>
    </row>
    <row r="117" spans="2:22" s="15" customFormat="1" ht="15">
      <c r="B117" s="430">
        <v>43498</v>
      </c>
      <c r="C117" s="1028">
        <v>123230</v>
      </c>
      <c r="D117" s="963">
        <v>7545</v>
      </c>
      <c r="E117" s="963">
        <f t="shared" si="8"/>
        <v>115685</v>
      </c>
      <c r="F117" s="962">
        <f t="shared" si="9"/>
        <v>6.1226973951148258</v>
      </c>
      <c r="G117" s="1077"/>
      <c r="H117" s="966">
        <v>62245</v>
      </c>
      <c r="I117" s="963">
        <v>3087</v>
      </c>
      <c r="J117" s="963">
        <f t="shared" si="10"/>
        <v>59158</v>
      </c>
      <c r="K117" s="962">
        <f t="shared" si="11"/>
        <v>4.95943449273034</v>
      </c>
      <c r="L117" s="965"/>
      <c r="M117" s="966">
        <v>1016702</v>
      </c>
      <c r="N117" s="963">
        <v>62754</v>
      </c>
      <c r="O117" s="966">
        <f t="shared" si="12"/>
        <v>953948</v>
      </c>
      <c r="P117" s="965">
        <f t="shared" si="13"/>
        <v>6.1723100770924031</v>
      </c>
      <c r="Q117" s="1078"/>
      <c r="R117" s="963">
        <v>165388</v>
      </c>
      <c r="S117" s="966">
        <v>11289</v>
      </c>
      <c r="T117" s="963">
        <f t="shared" si="14"/>
        <v>154099</v>
      </c>
      <c r="U117" s="965">
        <f t="shared" si="15"/>
        <v>6.8257672866229715</v>
      </c>
      <c r="V117" s="1079"/>
    </row>
    <row r="118" spans="2:22" s="15" customFormat="1" ht="15">
      <c r="B118" s="430">
        <v>43526</v>
      </c>
      <c r="C118" s="1028">
        <v>123576</v>
      </c>
      <c r="D118" s="963">
        <v>7725</v>
      </c>
      <c r="E118" s="963">
        <f t="shared" si="8"/>
        <v>115851</v>
      </c>
      <c r="F118" s="962">
        <f t="shared" si="9"/>
        <v>6.2512138279277529</v>
      </c>
      <c r="G118" s="1077"/>
      <c r="H118" s="966">
        <v>73308</v>
      </c>
      <c r="I118" s="963">
        <v>3413</v>
      </c>
      <c r="J118" s="963">
        <f t="shared" si="10"/>
        <v>69895</v>
      </c>
      <c r="K118" s="962">
        <f t="shared" si="11"/>
        <v>4.6556992415561735</v>
      </c>
      <c r="L118" s="965"/>
      <c r="M118" s="966">
        <v>984739</v>
      </c>
      <c r="N118" s="963">
        <v>61726</v>
      </c>
      <c r="O118" s="966">
        <f t="shared" si="12"/>
        <v>923013</v>
      </c>
      <c r="P118" s="965">
        <f t="shared" si="13"/>
        <v>6.2682599145560403</v>
      </c>
      <c r="Q118" s="1078"/>
      <c r="R118" s="963">
        <v>157247</v>
      </c>
      <c r="S118" s="966">
        <v>10998</v>
      </c>
      <c r="T118" s="963">
        <f t="shared" si="14"/>
        <v>146249</v>
      </c>
      <c r="U118" s="965">
        <f t="shared" si="15"/>
        <v>6.9940920971465275</v>
      </c>
      <c r="V118" s="1079"/>
    </row>
    <row r="119" spans="2:22" ht="15">
      <c r="B119" s="430">
        <v>43557</v>
      </c>
      <c r="C119" s="1028">
        <v>112901</v>
      </c>
      <c r="D119" s="963">
        <v>7693</v>
      </c>
      <c r="E119" s="963">
        <f t="shared" ref="E119" si="16">(C119-D119)</f>
        <v>105208</v>
      </c>
      <c r="F119" s="962">
        <f t="shared" ref="F119" si="17">(D119/C119*100)</f>
        <v>6.8139343318482561</v>
      </c>
      <c r="G119" s="1077"/>
      <c r="H119" s="966">
        <v>76509</v>
      </c>
      <c r="I119" s="963">
        <v>3608</v>
      </c>
      <c r="J119" s="963">
        <f t="shared" ref="J119" si="18">(H119-I119)</f>
        <v>72901</v>
      </c>
      <c r="K119" s="962">
        <f t="shared" ref="K119" si="19">(I119/H119*100)</f>
        <v>4.7157850710373941</v>
      </c>
      <c r="L119" s="965"/>
      <c r="M119" s="966">
        <v>938280</v>
      </c>
      <c r="N119" s="963">
        <v>60184</v>
      </c>
      <c r="O119" s="966">
        <f t="shared" ref="O119" si="20">(M119-N119)</f>
        <v>878096</v>
      </c>
      <c r="P119" s="965">
        <f t="shared" ref="P119" si="21">(N119/M119*100)</f>
        <v>6.414289977405466</v>
      </c>
      <c r="Q119" s="1078"/>
      <c r="R119" s="963">
        <v>150427</v>
      </c>
      <c r="S119" s="966">
        <v>10812</v>
      </c>
      <c r="T119" s="963">
        <f t="shared" ref="T119" si="22">(R119-S119)</f>
        <v>139615</v>
      </c>
      <c r="U119" s="965">
        <f t="shared" ref="U119" si="23">(S119/R119*100)</f>
        <v>7.1875394709726317</v>
      </c>
      <c r="V119" s="1079"/>
    </row>
    <row r="120" spans="2:22" ht="15">
      <c r="B120" s="430">
        <v>43587</v>
      </c>
      <c r="C120" s="1028">
        <v>110354</v>
      </c>
      <c r="D120" s="963">
        <v>7396</v>
      </c>
      <c r="E120" s="963">
        <f t="shared" si="8"/>
        <v>102958</v>
      </c>
      <c r="F120" s="962">
        <f t="shared" si="9"/>
        <v>6.7020678906065934</v>
      </c>
      <c r="G120" s="1077"/>
      <c r="H120" s="966">
        <v>67918</v>
      </c>
      <c r="I120" s="963">
        <v>3512</v>
      </c>
      <c r="J120" s="963">
        <f t="shared" si="10"/>
        <v>64406</v>
      </c>
      <c r="K120" s="962">
        <f t="shared" si="11"/>
        <v>5.1709414293707114</v>
      </c>
      <c r="L120" s="965"/>
      <c r="M120" s="966">
        <v>906040</v>
      </c>
      <c r="N120" s="963">
        <v>58879</v>
      </c>
      <c r="O120" s="966">
        <f t="shared" si="12"/>
        <v>847161</v>
      </c>
      <c r="P120" s="965">
        <f t="shared" si="13"/>
        <v>6.4984989625182106</v>
      </c>
      <c r="Q120" s="1078"/>
      <c r="R120" s="963">
        <v>143963</v>
      </c>
      <c r="S120" s="966">
        <v>10543</v>
      </c>
      <c r="T120" s="963">
        <f t="shared" si="14"/>
        <v>133420</v>
      </c>
      <c r="U120" s="965">
        <f t="shared" si="15"/>
        <v>7.3234094871598963</v>
      </c>
      <c r="V120" s="1079"/>
    </row>
    <row r="121" spans="2:22">
      <c r="B121" t="s">
        <v>257</v>
      </c>
      <c r="C121" s="1047"/>
      <c r="D121" s="1047"/>
      <c r="E121" s="1047"/>
      <c r="F121" s="1047"/>
      <c r="G121" s="1047"/>
      <c r="H121" s="1047"/>
      <c r="I121" s="1047"/>
      <c r="J121" s="1047"/>
      <c r="K121" s="1047"/>
      <c r="L121" s="1047"/>
      <c r="M121" s="1047"/>
      <c r="N121" s="1047"/>
      <c r="O121" s="1047"/>
      <c r="P121" s="1047"/>
      <c r="Q121" s="1047"/>
      <c r="R121" s="1047"/>
      <c r="S121" s="1047"/>
      <c r="T121" s="1047"/>
      <c r="U121" s="1047"/>
      <c r="V121" s="1047"/>
    </row>
    <row r="129" spans="5:5">
      <c r="E129" s="1"/>
    </row>
    <row r="130" spans="5:5">
      <c r="E130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2019-07-02T05:48:47Z</dcterms:modified>
</cp:coreProperties>
</file>