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amil_Gasowski\Desktop\Bezrobocie rejestrowane\sierpień  2019\"/>
    </mc:Choice>
  </mc:AlternateContent>
  <bookViews>
    <workbookView xWindow="-15" yWindow="-15" windowWidth="10920" windowHeight="9540" activeTab="1"/>
  </bookViews>
  <sheets>
    <sheet name="Spis tabel " sheetId="17" r:id="rId1"/>
    <sheet name="tab.1" sheetId="1" r:id="rId2"/>
    <sheet name="tab.1a" sheetId="11" r:id="rId3"/>
    <sheet name="tab. 2" sheetId="3" r:id="rId4"/>
    <sheet name="tab.3" sheetId="4" r:id="rId5"/>
    <sheet name="tab.4" sheetId="14" r:id="rId6"/>
    <sheet name="tab.5" sheetId="13" r:id="rId7"/>
    <sheet name="tab.6" sheetId="5" r:id="rId8"/>
    <sheet name="tab.7" sheetId="9" r:id="rId9"/>
    <sheet name="tab.8" sheetId="12" r:id="rId10"/>
    <sheet name="tab.9" sheetId="6" r:id="rId11"/>
    <sheet name="tab.10" sheetId="7" r:id="rId12"/>
    <sheet name="tab.11" sheetId="8" r:id="rId13"/>
    <sheet name="tab.12" sheetId="10" r:id="rId14"/>
    <sheet name="tab.13" sheetId="15" r:id="rId15"/>
    <sheet name="Arkusz1" sheetId="16" r:id="rId16"/>
  </sheets>
  <externalReferences>
    <externalReference r:id="rId17"/>
    <externalReference r:id="rId18"/>
  </externalReferences>
  <definedNames>
    <definedName name="_xlnm.Print_Area" localSheetId="3">'tab. 2'!$A$1:$FG$34</definedName>
    <definedName name="_xlnm.Print_Area" localSheetId="14">tab.13!$B$2:$L$30</definedName>
    <definedName name="_xlnm.Print_Titles" localSheetId="1">tab.1!$3:$4</definedName>
    <definedName name="_xlnm.Print_Titles" localSheetId="14">tab.13!$B:$C,tab.13!$2:$3</definedName>
  </definedNames>
  <calcPr calcId="162913"/>
</workbook>
</file>

<file path=xl/calcChain.xml><?xml version="1.0" encoding="utf-8"?>
<calcChain xmlns="http://schemas.openxmlformats.org/spreadsheetml/2006/main">
  <c r="P157" i="1" l="1"/>
  <c r="P158" i="1"/>
  <c r="K157" i="1"/>
  <c r="K158" i="1"/>
  <c r="F157" i="1"/>
  <c r="F158" i="1"/>
  <c r="T159" i="6"/>
  <c r="Q159" i="6"/>
  <c r="N159" i="6"/>
  <c r="K159" i="6"/>
  <c r="H159" i="6"/>
  <c r="E159" i="6"/>
  <c r="U123" i="9"/>
  <c r="U124" i="9"/>
  <c r="U125" i="9"/>
  <c r="T123" i="9"/>
  <c r="T124" i="9"/>
  <c r="T125" i="9"/>
  <c r="P123" i="9"/>
  <c r="P124" i="9"/>
  <c r="P125" i="9"/>
  <c r="O123" i="9"/>
  <c r="O124" i="9"/>
  <c r="O125" i="9"/>
  <c r="K123" i="9"/>
  <c r="K124" i="9"/>
  <c r="K125" i="9"/>
  <c r="J123" i="9"/>
  <c r="J124" i="9"/>
  <c r="J125" i="9"/>
  <c r="F123" i="9"/>
  <c r="F124" i="9"/>
  <c r="F125" i="9"/>
  <c r="E123" i="9"/>
  <c r="E124" i="9"/>
  <c r="E125" i="9"/>
  <c r="G331" i="11"/>
  <c r="F331" i="11"/>
  <c r="O157" i="1"/>
  <c r="O158" i="1"/>
  <c r="M157" i="1"/>
  <c r="M158" i="1"/>
  <c r="J157" i="1"/>
  <c r="J158" i="1"/>
  <c r="E157" i="1" l="1"/>
  <c r="E158" i="1"/>
  <c r="T158" i="6" l="1"/>
  <c r="Q158" i="6"/>
  <c r="N158" i="6"/>
  <c r="H158" i="6"/>
  <c r="E158" i="6"/>
  <c r="U122" i="9"/>
  <c r="T122" i="9"/>
  <c r="P122" i="9"/>
  <c r="O122" i="9"/>
  <c r="K122" i="9"/>
  <c r="J122" i="9"/>
  <c r="F121" i="9"/>
  <c r="F122" i="9"/>
  <c r="E122" i="9"/>
  <c r="G328" i="11"/>
  <c r="F328" i="11"/>
  <c r="O155" i="1"/>
  <c r="N155" i="1"/>
  <c r="P155" i="1" s="1"/>
  <c r="N156" i="1"/>
  <c r="P156" i="1" s="1"/>
  <c r="N157" i="1"/>
  <c r="N158" i="1"/>
  <c r="M155" i="1"/>
  <c r="M156" i="1"/>
  <c r="K156" i="1"/>
  <c r="J156" i="1"/>
  <c r="F156" i="1"/>
  <c r="E156" i="1"/>
  <c r="O156" i="1" s="1"/>
  <c r="E155" i="1"/>
  <c r="T157" i="6"/>
  <c r="Q157" i="6"/>
  <c r="N157" i="6"/>
  <c r="K156" i="6"/>
  <c r="H156" i="6"/>
  <c r="H157" i="6"/>
  <c r="I158" i="6"/>
  <c r="K158" i="6" s="1"/>
  <c r="I157" i="6"/>
  <c r="K157" i="6" s="1"/>
  <c r="E156" i="6"/>
  <c r="E157" i="6"/>
  <c r="T156" i="6"/>
  <c r="Q156" i="6"/>
  <c r="N156" i="6"/>
  <c r="U120" i="9"/>
  <c r="U121" i="9"/>
  <c r="T120" i="9"/>
  <c r="T121" i="9"/>
  <c r="P120" i="9"/>
  <c r="P121" i="9"/>
  <c r="O120" i="9"/>
  <c r="O121" i="9"/>
  <c r="K120" i="9"/>
  <c r="K121" i="9"/>
  <c r="J120" i="9"/>
  <c r="J121" i="9"/>
  <c r="F120" i="9"/>
  <c r="E120" i="9"/>
  <c r="E121" i="9"/>
  <c r="G325" i="11"/>
  <c r="F325" i="11"/>
  <c r="P153" i="1"/>
  <c r="P154" i="1"/>
  <c r="O153" i="1"/>
  <c r="O154" i="1"/>
  <c r="N151" i="1"/>
  <c r="N152" i="1"/>
  <c r="P152" i="1" s="1"/>
  <c r="N153" i="1"/>
  <c r="N154" i="1"/>
  <c r="M151" i="1"/>
  <c r="M152" i="1"/>
  <c r="M153" i="1"/>
  <c r="M154" i="1"/>
  <c r="K153" i="1"/>
  <c r="K154" i="1"/>
  <c r="K155" i="1"/>
  <c r="J154" i="1"/>
  <c r="J155" i="1"/>
  <c r="F154" i="1"/>
  <c r="F155" i="1"/>
  <c r="E153" i="1"/>
  <c r="E154" i="1"/>
  <c r="T155" i="6" l="1"/>
  <c r="Q155" i="6"/>
  <c r="N155" i="6"/>
  <c r="K155" i="6"/>
  <c r="H155" i="6"/>
  <c r="E155" i="6"/>
  <c r="U119" i="9"/>
  <c r="T119" i="9"/>
  <c r="P119" i="9"/>
  <c r="O119" i="9"/>
  <c r="K119" i="9"/>
  <c r="J119" i="9"/>
  <c r="F119" i="9"/>
  <c r="E119" i="9"/>
  <c r="G322" i="11"/>
  <c r="F322" i="11"/>
  <c r="P151" i="1"/>
  <c r="O151" i="1"/>
  <c r="K150" i="1"/>
  <c r="K151" i="1"/>
  <c r="K152" i="1"/>
  <c r="J150" i="1"/>
  <c r="J151" i="1"/>
  <c r="J152" i="1"/>
  <c r="J153" i="1"/>
  <c r="F150" i="1"/>
  <c r="F151" i="1"/>
  <c r="F152" i="1"/>
  <c r="F153" i="1"/>
  <c r="E150" i="1"/>
  <c r="E151" i="1"/>
  <c r="E152" i="1"/>
  <c r="O152" i="1" s="1"/>
  <c r="U117" i="9" l="1"/>
  <c r="U118" i="9"/>
  <c r="T117" i="9"/>
  <c r="T118" i="9"/>
  <c r="P117" i="9"/>
  <c r="P118" i="9"/>
  <c r="O117" i="9"/>
  <c r="O118" i="9"/>
  <c r="K117" i="9"/>
  <c r="K118" i="9"/>
  <c r="J117" i="9"/>
  <c r="J118" i="9"/>
  <c r="F117" i="9"/>
  <c r="F118" i="9"/>
  <c r="E117" i="9"/>
  <c r="E118" i="9"/>
  <c r="G319" i="11"/>
  <c r="F319" i="11"/>
  <c r="O150" i="1"/>
  <c r="JR8" i="3" l="1"/>
  <c r="JR9" i="3"/>
  <c r="JR10" i="3"/>
  <c r="JR11" i="3"/>
  <c r="JR12" i="3"/>
  <c r="JR15" i="3"/>
  <c r="JR16" i="3"/>
  <c r="JR17" i="3"/>
  <c r="JR18" i="3"/>
  <c r="JR19" i="3"/>
  <c r="JR20" i="3"/>
  <c r="JR22" i="3"/>
  <c r="JR23" i="3"/>
  <c r="JR24" i="3"/>
  <c r="JR25" i="3"/>
  <c r="JR26" i="3"/>
  <c r="JR28" i="3"/>
  <c r="JR29" i="3"/>
  <c r="JR30" i="3"/>
  <c r="JR31" i="3"/>
  <c r="JR32" i="3"/>
  <c r="JR33" i="3"/>
  <c r="JR34" i="3"/>
  <c r="JR7" i="3"/>
  <c r="JO7" i="3"/>
  <c r="JO8" i="3"/>
  <c r="JO9" i="3"/>
  <c r="JO10" i="3"/>
  <c r="JO11" i="3"/>
  <c r="JO12" i="3"/>
  <c r="JO15" i="3"/>
  <c r="JO16" i="3"/>
  <c r="JO17" i="3"/>
  <c r="JO18" i="3"/>
  <c r="JO19" i="3"/>
  <c r="JO20" i="3"/>
  <c r="JO22" i="3"/>
  <c r="JO23" i="3"/>
  <c r="JO24" i="3"/>
  <c r="JO25" i="3"/>
  <c r="JO26" i="3"/>
  <c r="JO28" i="3"/>
  <c r="JO29" i="3"/>
  <c r="JO30" i="3"/>
  <c r="JO31" i="3"/>
  <c r="JO32" i="3"/>
  <c r="JO33" i="3"/>
  <c r="JO34" i="3"/>
  <c r="JO5" i="3"/>
  <c r="P111" i="12"/>
  <c r="F316" i="11"/>
  <c r="G316" i="11"/>
  <c r="T152" i="6" l="1"/>
  <c r="Q152" i="6"/>
  <c r="N152" i="6"/>
  <c r="K152" i="6"/>
  <c r="H152" i="6"/>
  <c r="E152" i="6"/>
  <c r="U116" i="9"/>
  <c r="T116" i="9"/>
  <c r="P116" i="9"/>
  <c r="O116" i="9"/>
  <c r="K116" i="9"/>
  <c r="J116" i="9"/>
  <c r="F116" i="9"/>
  <c r="E116" i="9"/>
  <c r="G313" i="11" l="1"/>
  <c r="F313" i="11"/>
  <c r="P150" i="1"/>
  <c r="N150" i="1"/>
  <c r="M150" i="1"/>
  <c r="J149" i="1"/>
  <c r="E149" i="1"/>
  <c r="T150" i="6" l="1"/>
  <c r="T151" i="6"/>
  <c r="Q150" i="6"/>
  <c r="Q151" i="6"/>
  <c r="N150" i="6"/>
  <c r="N151" i="6"/>
  <c r="K149" i="6"/>
  <c r="K150" i="6"/>
  <c r="K151" i="6"/>
  <c r="H150" i="6"/>
  <c r="H151" i="6"/>
  <c r="E150" i="6"/>
  <c r="E151" i="6"/>
  <c r="U115" i="9"/>
  <c r="T115" i="9"/>
  <c r="P115" i="9"/>
  <c r="O115" i="9"/>
  <c r="K115" i="9"/>
  <c r="J115" i="9"/>
  <c r="F114" i="9" l="1"/>
  <c r="F115" i="9"/>
  <c r="E113" i="9"/>
  <c r="E114" i="9"/>
  <c r="E115" i="9"/>
  <c r="G310" i="11"/>
  <c r="F310" i="11"/>
  <c r="P149" i="1"/>
  <c r="O149" i="1"/>
  <c r="N149" i="1"/>
  <c r="M149" i="1"/>
  <c r="K149" i="1"/>
  <c r="J147" i="1"/>
  <c r="J148" i="1"/>
  <c r="F147" i="1"/>
  <c r="F148" i="1"/>
  <c r="F149" i="1"/>
  <c r="E147" i="1"/>
  <c r="E148" i="1"/>
  <c r="JL15" i="3" l="1"/>
  <c r="JL8" i="3"/>
  <c r="JL9" i="3"/>
  <c r="JL10" i="3"/>
  <c r="JL11" i="3"/>
  <c r="JL12" i="3"/>
  <c r="JL16" i="3"/>
  <c r="JL17" i="3"/>
  <c r="JL18" i="3"/>
  <c r="JL19" i="3"/>
  <c r="JL20" i="3"/>
  <c r="JL22" i="3"/>
  <c r="JL23" i="3"/>
  <c r="JL24" i="3"/>
  <c r="JL25" i="3"/>
  <c r="JL26" i="3"/>
  <c r="JL28" i="3"/>
  <c r="JL29" i="3"/>
  <c r="JL30" i="3"/>
  <c r="JL31" i="3"/>
  <c r="JL32" i="3"/>
  <c r="JL33" i="3"/>
  <c r="JL34" i="3"/>
  <c r="JL7" i="3"/>
  <c r="JI7" i="3"/>
  <c r="JI8" i="3"/>
  <c r="JI9" i="3"/>
  <c r="JI10" i="3"/>
  <c r="JI11" i="3"/>
  <c r="JI12" i="3"/>
  <c r="JI15" i="3"/>
  <c r="JI16" i="3"/>
  <c r="JI17" i="3"/>
  <c r="JI18" i="3"/>
  <c r="JI19" i="3"/>
  <c r="JI20" i="3"/>
  <c r="JI22" i="3"/>
  <c r="JI23" i="3"/>
  <c r="JI24" i="3"/>
  <c r="JI25" i="3"/>
  <c r="JI26" i="3"/>
  <c r="JI28" i="3"/>
  <c r="JI29" i="3"/>
  <c r="JI30" i="3"/>
  <c r="JI31" i="3"/>
  <c r="JI32" i="3"/>
  <c r="JI33" i="3"/>
  <c r="JI34" i="3"/>
  <c r="JH5" i="3"/>
  <c r="JG5" i="3"/>
  <c r="JI5" i="3" s="1"/>
  <c r="T149" i="6"/>
  <c r="Q149" i="6"/>
  <c r="N149" i="6"/>
  <c r="H149" i="6"/>
  <c r="E149" i="6"/>
  <c r="U114" i="9"/>
  <c r="T114" i="9"/>
  <c r="P114" i="9"/>
  <c r="O114" i="9"/>
  <c r="K114" i="9"/>
  <c r="J114" i="9"/>
  <c r="O21" i="4"/>
  <c r="M21" i="4"/>
  <c r="J21" i="4"/>
  <c r="G307" i="11"/>
  <c r="F307" i="11"/>
  <c r="O148" i="1"/>
  <c r="N148" i="1"/>
  <c r="P148" i="1" s="1"/>
  <c r="M148" i="1"/>
  <c r="K148" i="1"/>
  <c r="G304" i="11" l="1"/>
  <c r="T148" i="6"/>
  <c r="Q148" i="6"/>
  <c r="N148" i="6"/>
  <c r="K148" i="6"/>
  <c r="H148" i="6"/>
  <c r="E148" i="6"/>
  <c r="U113" i="9"/>
  <c r="T113" i="9"/>
  <c r="P113" i="9"/>
  <c r="O113" i="9"/>
  <c r="K113" i="9"/>
  <c r="J113" i="9"/>
  <c r="F113" i="9"/>
  <c r="F304" i="11"/>
  <c r="F301" i="11"/>
  <c r="N147" i="1"/>
  <c r="O147" i="1"/>
  <c r="N146" i="1"/>
  <c r="M147" i="1"/>
  <c r="K147" i="1"/>
  <c r="P147" i="1" l="1"/>
  <c r="N145" i="6"/>
  <c r="N146" i="6"/>
  <c r="N147" i="6"/>
  <c r="Q147" i="6"/>
  <c r="T147" i="6"/>
  <c r="K147" i="6"/>
  <c r="H147" i="6"/>
  <c r="E147" i="6"/>
  <c r="G301" i="11"/>
  <c r="M146" i="1"/>
  <c r="P146" i="1" s="1"/>
  <c r="K146" i="1"/>
  <c r="J146" i="1"/>
  <c r="F146" i="1"/>
  <c r="E146" i="1"/>
  <c r="O146" i="1" s="1"/>
  <c r="JA5" i="3" l="1"/>
  <c r="JC34" i="3"/>
  <c r="JC33" i="3"/>
  <c r="JC32" i="3"/>
  <c r="JC31" i="3"/>
  <c r="JC30" i="3"/>
  <c r="JC29" i="3"/>
  <c r="JC28" i="3"/>
  <c r="JC26" i="3"/>
  <c r="JC25" i="3"/>
  <c r="JC24" i="3"/>
  <c r="JC23" i="3"/>
  <c r="JC22" i="3"/>
  <c r="JC20" i="3"/>
  <c r="JC19" i="3"/>
  <c r="JC18" i="3"/>
  <c r="JC17" i="3"/>
  <c r="JC16" i="3"/>
  <c r="JC15" i="3"/>
  <c r="JC12" i="3"/>
  <c r="JC11" i="3"/>
  <c r="JC10" i="3"/>
  <c r="JC9" i="3"/>
  <c r="JC8" i="3"/>
  <c r="JC7" i="3"/>
  <c r="JB5" i="3"/>
  <c r="T146" i="6"/>
  <c r="Q146" i="6"/>
  <c r="K146" i="6"/>
  <c r="H146" i="6"/>
  <c r="E146" i="6"/>
  <c r="U112" i="9"/>
  <c r="T112" i="9"/>
  <c r="O112" i="9"/>
  <c r="P112" i="9"/>
  <c r="K112" i="9"/>
  <c r="J112" i="9"/>
  <c r="F112" i="9"/>
  <c r="E112" i="9"/>
  <c r="G298" i="11"/>
  <c r="F298" i="11"/>
  <c r="JC5" i="3" l="1"/>
  <c r="JF7" i="3" s="1"/>
  <c r="F145" i="1"/>
  <c r="JF17" i="3" l="1"/>
  <c r="JF16" i="3"/>
  <c r="JF33" i="3"/>
  <c r="JF15" i="3"/>
  <c r="JF31" i="3"/>
  <c r="JF11" i="3"/>
  <c r="JF30" i="3"/>
  <c r="JF10" i="3"/>
  <c r="JF29" i="3"/>
  <c r="JF9" i="3"/>
  <c r="JF34" i="3"/>
  <c r="JF26" i="3"/>
  <c r="JF28" i="3"/>
  <c r="JF25" i="3"/>
  <c r="JF23" i="3"/>
  <c r="JF24" i="3"/>
  <c r="JF32" i="3"/>
  <c r="JF22" i="3"/>
  <c r="JF8" i="3"/>
  <c r="JF20" i="3"/>
  <c r="JF12" i="3"/>
  <c r="JF19" i="3"/>
  <c r="JF18" i="3"/>
  <c r="T145" i="6"/>
  <c r="Q145" i="6"/>
  <c r="K145" i="6"/>
  <c r="H145" i="6"/>
  <c r="E145" i="6"/>
  <c r="J111" i="9"/>
  <c r="U111" i="9"/>
  <c r="T111" i="9"/>
  <c r="P111" i="9"/>
  <c r="O111" i="9"/>
  <c r="K111" i="9"/>
  <c r="F111" i="9"/>
  <c r="E111" i="9"/>
  <c r="G295" i="11"/>
  <c r="F295" i="11"/>
  <c r="M145" i="1"/>
  <c r="J145" i="1"/>
  <c r="E145" i="1"/>
  <c r="N145" i="1"/>
  <c r="K145" i="1"/>
  <c r="O145" i="1" l="1"/>
  <c r="P145" i="1"/>
  <c r="U110" i="9"/>
  <c r="T110" i="9"/>
  <c r="P110" i="9"/>
  <c r="O110" i="9"/>
  <c r="K109" i="9"/>
  <c r="K110" i="9"/>
  <c r="J110" i="9"/>
  <c r="F110" i="9"/>
  <c r="E110" i="9"/>
  <c r="G292" i="11"/>
  <c r="F292" i="11"/>
  <c r="N144" i="1"/>
  <c r="M144" i="1"/>
  <c r="K144" i="1"/>
  <c r="J144" i="1"/>
  <c r="F144" i="1"/>
  <c r="E144" i="1"/>
  <c r="O144" i="1" s="1"/>
  <c r="P144" i="1" l="1"/>
  <c r="P141" i="1"/>
  <c r="P142" i="1"/>
  <c r="P143" i="1"/>
  <c r="K141" i="1"/>
  <c r="K142" i="1"/>
  <c r="K143" i="1"/>
  <c r="P140" i="1"/>
  <c r="K140" i="1"/>
  <c r="T144" i="6" l="1"/>
  <c r="Q144" i="6"/>
  <c r="N144" i="6"/>
  <c r="K144" i="6"/>
  <c r="H144" i="6"/>
  <c r="E144" i="6"/>
  <c r="U109" i="9"/>
  <c r="T109" i="9"/>
  <c r="P109" i="9"/>
  <c r="O109" i="9"/>
  <c r="J109" i="9"/>
  <c r="F109" i="9"/>
  <c r="E109" i="9"/>
  <c r="IW7" i="3"/>
  <c r="IW8" i="3"/>
  <c r="IW9" i="3"/>
  <c r="IW10" i="3"/>
  <c r="IW11" i="3"/>
  <c r="IW12" i="3"/>
  <c r="IW15" i="3"/>
  <c r="IW16" i="3"/>
  <c r="IW17" i="3"/>
  <c r="IW18" i="3"/>
  <c r="IW19" i="3"/>
  <c r="IW20" i="3"/>
  <c r="IW22" i="3"/>
  <c r="IW23" i="3"/>
  <c r="IW24" i="3"/>
  <c r="IW25" i="3"/>
  <c r="IW26" i="3"/>
  <c r="IW28" i="3"/>
  <c r="IW29" i="3"/>
  <c r="IW30" i="3"/>
  <c r="IW31" i="3"/>
  <c r="IW32" i="3"/>
  <c r="IW33" i="3"/>
  <c r="IW34" i="3"/>
  <c r="IV5" i="3"/>
  <c r="IU5" i="3"/>
  <c r="IW5" i="3" l="1"/>
  <c r="IZ29" i="3" s="1"/>
  <c r="G289" i="11"/>
  <c r="F289" i="11"/>
  <c r="F143" i="1"/>
  <c r="E143" i="1"/>
  <c r="F286" i="11"/>
  <c r="IP5" i="3"/>
  <c r="IS8" i="3" s="1"/>
  <c r="G280" i="11"/>
  <c r="F280" i="11"/>
  <c r="E280" i="11"/>
  <c r="D280" i="11"/>
  <c r="AN5" i="7"/>
  <c r="AE5" i="7"/>
  <c r="AH5" i="7"/>
  <c r="AK5" i="7"/>
  <c r="AN10" i="7"/>
  <c r="AN9" i="7"/>
  <c r="AN8" i="7"/>
  <c r="AN7" i="7"/>
  <c r="AN6" i="7"/>
  <c r="O126" i="1"/>
  <c r="N126" i="1"/>
  <c r="M126" i="1"/>
  <c r="O128" i="1"/>
  <c r="O129" i="1"/>
  <c r="O130" i="1"/>
  <c r="O131" i="1"/>
  <c r="O132" i="1"/>
  <c r="O133" i="1"/>
  <c r="O134" i="1"/>
  <c r="O135" i="1"/>
  <c r="N128" i="1"/>
  <c r="P128" i="1" s="1"/>
  <c r="N129" i="1"/>
  <c r="N130" i="1"/>
  <c r="N131" i="1"/>
  <c r="N132" i="1"/>
  <c r="N133" i="1"/>
  <c r="N134" i="1"/>
  <c r="N135" i="1"/>
  <c r="M128" i="1"/>
  <c r="M129" i="1"/>
  <c r="M130" i="1"/>
  <c r="M131" i="1"/>
  <c r="M132" i="1"/>
  <c r="P132" i="1" s="1"/>
  <c r="M133" i="1"/>
  <c r="M134" i="1"/>
  <c r="M135" i="1"/>
  <c r="R93" i="12"/>
  <c r="N93" i="12"/>
  <c r="J93" i="12"/>
  <c r="F93" i="12"/>
  <c r="R92" i="12"/>
  <c r="N92" i="12"/>
  <c r="J92" i="12"/>
  <c r="F92" i="12"/>
  <c r="G256" i="11"/>
  <c r="F256" i="11"/>
  <c r="E256" i="11"/>
  <c r="D256" i="11"/>
  <c r="R91" i="12"/>
  <c r="N91" i="12"/>
  <c r="J91" i="12"/>
  <c r="F91" i="12"/>
  <c r="G253" i="11"/>
  <c r="F253" i="11"/>
  <c r="E253" i="11"/>
  <c r="D253" i="11"/>
  <c r="AK10" i="7"/>
  <c r="AK9" i="7"/>
  <c r="AK8" i="7"/>
  <c r="AK7" i="7"/>
  <c r="AK6" i="7"/>
  <c r="H45" i="15"/>
  <c r="H44" i="15"/>
  <c r="H43" i="15"/>
  <c r="G45" i="15"/>
  <c r="G44" i="15"/>
  <c r="G43" i="15"/>
  <c r="O127" i="1"/>
  <c r="N127" i="1"/>
  <c r="M127" i="1"/>
  <c r="G241" i="11"/>
  <c r="F241" i="11"/>
  <c r="K122" i="1"/>
  <c r="M120" i="1"/>
  <c r="N124" i="1"/>
  <c r="M124" i="1"/>
  <c r="K124" i="1"/>
  <c r="J124" i="1"/>
  <c r="G232" i="11"/>
  <c r="F232" i="11"/>
  <c r="K90" i="9"/>
  <c r="J90" i="9"/>
  <c r="U90" i="9"/>
  <c r="T90" i="9"/>
  <c r="P90" i="9"/>
  <c r="O90" i="9"/>
  <c r="F90" i="9"/>
  <c r="E90" i="9"/>
  <c r="F124" i="1"/>
  <c r="E124" i="1"/>
  <c r="U89" i="9"/>
  <c r="T89" i="9"/>
  <c r="P89" i="9"/>
  <c r="O89" i="9"/>
  <c r="K89" i="9"/>
  <c r="J89" i="9"/>
  <c r="F89" i="9"/>
  <c r="E89" i="9"/>
  <c r="G229" i="11"/>
  <c r="F229" i="11"/>
  <c r="N123" i="1"/>
  <c r="M123" i="1"/>
  <c r="M122" i="1"/>
  <c r="M121" i="1"/>
  <c r="K123" i="1"/>
  <c r="J123" i="1"/>
  <c r="F123" i="1"/>
  <c r="E123" i="1"/>
  <c r="G226" i="11"/>
  <c r="U88" i="9"/>
  <c r="T88" i="9"/>
  <c r="P88" i="9"/>
  <c r="O88" i="9"/>
  <c r="K88" i="9"/>
  <c r="J88" i="9"/>
  <c r="F88" i="9"/>
  <c r="E88" i="9"/>
  <c r="N122" i="1"/>
  <c r="J122" i="1"/>
  <c r="F122" i="1"/>
  <c r="E122" i="1"/>
  <c r="E45" i="15"/>
  <c r="E44" i="15"/>
  <c r="E43" i="15"/>
  <c r="D45" i="15"/>
  <c r="D44" i="15"/>
  <c r="D43" i="15"/>
  <c r="R81" i="12"/>
  <c r="G223" i="11"/>
  <c r="F223" i="11"/>
  <c r="T87" i="9"/>
  <c r="U87" i="9"/>
  <c r="O87" i="9"/>
  <c r="P87" i="9"/>
  <c r="J87" i="9"/>
  <c r="K87" i="9"/>
  <c r="E87" i="9"/>
  <c r="F87" i="9"/>
  <c r="N121" i="1"/>
  <c r="J121" i="1"/>
  <c r="K121" i="1"/>
  <c r="E121" i="1"/>
  <c r="F121" i="1"/>
  <c r="E120" i="1"/>
  <c r="R80" i="12"/>
  <c r="N80" i="12"/>
  <c r="J80" i="12"/>
  <c r="I35" i="10"/>
  <c r="J35" i="10"/>
  <c r="AE4" i="7"/>
  <c r="AE6" i="7"/>
  <c r="AH6" i="7"/>
  <c r="AE7" i="7"/>
  <c r="AH7" i="7"/>
  <c r="AE8" i="7"/>
  <c r="AH8" i="7"/>
  <c r="AE9" i="7"/>
  <c r="AH9" i="7"/>
  <c r="AE10" i="7"/>
  <c r="AH10" i="7"/>
  <c r="F77" i="12"/>
  <c r="J77" i="12"/>
  <c r="N77" i="12"/>
  <c r="R77" i="12"/>
  <c r="F79" i="12"/>
  <c r="J79" i="12"/>
  <c r="N79" i="12"/>
  <c r="R79" i="12"/>
  <c r="F80" i="12"/>
  <c r="D50" i="9"/>
  <c r="H50" i="9"/>
  <c r="I50" i="9"/>
  <c r="M50" i="9"/>
  <c r="N50" i="9"/>
  <c r="R50" i="9"/>
  <c r="S50" i="9"/>
  <c r="C54" i="9"/>
  <c r="D54" i="9"/>
  <c r="H54" i="9"/>
  <c r="I54" i="9"/>
  <c r="M54" i="9"/>
  <c r="N54" i="9"/>
  <c r="R54" i="9"/>
  <c r="S54" i="9"/>
  <c r="E67" i="9"/>
  <c r="F67" i="9"/>
  <c r="J67" i="9"/>
  <c r="K67" i="9"/>
  <c r="O67" i="9"/>
  <c r="P67" i="9"/>
  <c r="T67" i="9"/>
  <c r="U67" i="9"/>
  <c r="E78" i="9"/>
  <c r="J78" i="9"/>
  <c r="O78" i="9"/>
  <c r="T78" i="9"/>
  <c r="E79" i="9"/>
  <c r="E83" i="9"/>
  <c r="F83" i="9"/>
  <c r="J83" i="9"/>
  <c r="K83" i="9"/>
  <c r="O83" i="9"/>
  <c r="P83" i="9"/>
  <c r="T83" i="9"/>
  <c r="U83" i="9"/>
  <c r="E84" i="9"/>
  <c r="F84" i="9"/>
  <c r="J84" i="9"/>
  <c r="K84" i="9"/>
  <c r="O84" i="9"/>
  <c r="P84" i="9"/>
  <c r="T84" i="9"/>
  <c r="U84" i="9"/>
  <c r="E85" i="9"/>
  <c r="F85" i="9"/>
  <c r="J85" i="9"/>
  <c r="K85" i="9"/>
  <c r="O85" i="9"/>
  <c r="P85" i="9"/>
  <c r="T85" i="9"/>
  <c r="U85" i="9"/>
  <c r="E86" i="9"/>
  <c r="F86" i="9"/>
  <c r="J86" i="9"/>
  <c r="K86" i="9"/>
  <c r="O86" i="9"/>
  <c r="P86" i="9"/>
  <c r="T86" i="9"/>
  <c r="U86" i="9"/>
  <c r="G19" i="5"/>
  <c r="Q19" i="5"/>
  <c r="H6" i="4"/>
  <c r="H7" i="4"/>
  <c r="H8" i="4"/>
  <c r="H9" i="4"/>
  <c r="E14" i="4"/>
  <c r="D7" i="11"/>
  <c r="D10" i="11"/>
  <c r="D13" i="11"/>
  <c r="D16" i="11"/>
  <c r="D19" i="11"/>
  <c r="D22" i="11"/>
  <c r="D25" i="11"/>
  <c r="D28" i="11"/>
  <c r="D31" i="11"/>
  <c r="D34" i="11"/>
  <c r="D37" i="11"/>
  <c r="D40" i="11"/>
  <c r="D43" i="11"/>
  <c r="D46" i="11"/>
  <c r="D49" i="11"/>
  <c r="D52" i="11"/>
  <c r="D55" i="11"/>
  <c r="D58" i="11"/>
  <c r="D61" i="11"/>
  <c r="D64" i="11"/>
  <c r="D67" i="11"/>
  <c r="D70" i="11"/>
  <c r="D73" i="11"/>
  <c r="D76" i="11"/>
  <c r="D79" i="11"/>
  <c r="D82" i="11"/>
  <c r="D85" i="11"/>
  <c r="D88" i="11"/>
  <c r="D91" i="11"/>
  <c r="D94" i="11"/>
  <c r="D97" i="11"/>
  <c r="D100" i="11"/>
  <c r="D103" i="11"/>
  <c r="D106" i="11"/>
  <c r="D109" i="11"/>
  <c r="D115" i="11"/>
  <c r="D118" i="11"/>
  <c r="D121" i="11"/>
  <c r="D124" i="11"/>
  <c r="D127" i="11"/>
  <c r="D130" i="11"/>
  <c r="D133" i="11"/>
  <c r="D136" i="11"/>
  <c r="D154" i="11"/>
  <c r="E154" i="11"/>
  <c r="F154" i="11"/>
  <c r="G154" i="11"/>
  <c r="F211" i="11"/>
  <c r="G211" i="11"/>
  <c r="F214" i="11"/>
  <c r="G214" i="11"/>
  <c r="F217" i="11"/>
  <c r="G217" i="11"/>
  <c r="D220" i="11"/>
  <c r="E220" i="11"/>
  <c r="F220" i="11"/>
  <c r="G220" i="11"/>
  <c r="E117" i="1"/>
  <c r="O117" i="1" s="1"/>
  <c r="F117" i="1"/>
  <c r="J117" i="1"/>
  <c r="K117" i="1"/>
  <c r="M117" i="1"/>
  <c r="N117" i="1"/>
  <c r="E118" i="1"/>
  <c r="F118" i="1"/>
  <c r="J118" i="1"/>
  <c r="K118" i="1"/>
  <c r="M118" i="1"/>
  <c r="N118" i="1"/>
  <c r="E119" i="1"/>
  <c r="F119" i="1"/>
  <c r="J119" i="1"/>
  <c r="K119" i="1"/>
  <c r="M119" i="1"/>
  <c r="N119" i="1"/>
  <c r="F120" i="1"/>
  <c r="J120" i="1"/>
  <c r="K120" i="1"/>
  <c r="N120" i="1"/>
  <c r="P134" i="1" l="1"/>
  <c r="P130" i="1"/>
  <c r="IZ25" i="3"/>
  <c r="IZ17" i="3"/>
  <c r="IZ10" i="3"/>
  <c r="IZ30" i="3"/>
  <c r="IZ22" i="3"/>
  <c r="IZ12" i="3"/>
  <c r="IZ24" i="3"/>
  <c r="IZ19" i="3"/>
  <c r="IZ16" i="3"/>
  <c r="IZ34" i="3"/>
  <c r="IZ26" i="3"/>
  <c r="IZ9" i="3"/>
  <c r="IZ23" i="3"/>
  <c r="IZ8" i="3"/>
  <c r="IZ18" i="3"/>
  <c r="IZ32" i="3"/>
  <c r="IZ28" i="3"/>
  <c r="IZ11" i="3"/>
  <c r="P124" i="1"/>
  <c r="IZ20" i="3"/>
  <c r="IZ7" i="3"/>
  <c r="IZ31" i="3"/>
  <c r="IZ15" i="3"/>
  <c r="IZ33" i="3"/>
  <c r="P118" i="1"/>
  <c r="P135" i="1"/>
  <c r="P126" i="1"/>
  <c r="P131" i="1"/>
  <c r="P120" i="1"/>
  <c r="O121" i="1"/>
  <c r="P122" i="1"/>
  <c r="O124" i="1"/>
  <c r="P133" i="1"/>
  <c r="O118" i="1"/>
  <c r="P123" i="1"/>
  <c r="P127" i="1"/>
  <c r="P121" i="1"/>
  <c r="O119" i="1"/>
  <c r="P117" i="1"/>
  <c r="O122" i="1"/>
  <c r="P129" i="1"/>
  <c r="O120" i="1"/>
  <c r="P119" i="1"/>
  <c r="O123" i="1"/>
  <c r="IS31" i="3"/>
  <c r="IS26" i="3"/>
  <c r="IS22" i="3"/>
  <c r="IS17" i="3"/>
  <c r="IS11" i="3"/>
  <c r="IS7" i="3"/>
  <c r="IS34" i="3"/>
  <c r="IS30" i="3"/>
  <c r="IS25" i="3"/>
  <c r="IS20" i="3"/>
  <c r="IS16" i="3"/>
  <c r="IS10" i="3"/>
  <c r="IS33" i="3"/>
  <c r="IS29" i="3"/>
  <c r="IS24" i="3"/>
  <c r="IS19" i="3"/>
  <c r="IS15" i="3"/>
  <c r="IS9" i="3"/>
  <c r="IS32" i="3"/>
  <c r="IS28" i="3"/>
  <c r="IS23" i="3"/>
  <c r="IS18" i="3"/>
  <c r="IS12" i="3"/>
</calcChain>
</file>

<file path=xl/sharedStrings.xml><?xml version="1.0" encoding="utf-8"?>
<sst xmlns="http://schemas.openxmlformats.org/spreadsheetml/2006/main" count="1756" uniqueCount="281">
  <si>
    <t>Liczba osób bezrobotnych w końcu miesiąca</t>
  </si>
  <si>
    <t>udział</t>
  </si>
  <si>
    <t>Liczba poszukujących w końcu miesiąca</t>
  </si>
  <si>
    <t>Bezrobotni i poszukujący razem  w końcu miesiąca</t>
  </si>
  <si>
    <t>Ogółem</t>
  </si>
  <si>
    <t>Osoby niepełnosprawne</t>
  </si>
  <si>
    <t>Osoby sprawne</t>
  </si>
  <si>
    <t>mies</t>
  </si>
  <si>
    <t>rocznie</t>
  </si>
  <si>
    <t>Wyszczególnienie</t>
  </si>
  <si>
    <t>Czas pozostawania bez pracy</t>
  </si>
  <si>
    <t>do 1</t>
  </si>
  <si>
    <t>1-3</t>
  </si>
  <si>
    <t>3-6</t>
  </si>
  <si>
    <t>6-12</t>
  </si>
  <si>
    <t>12-24</t>
  </si>
  <si>
    <t>pow.24</t>
  </si>
  <si>
    <t>Wiek</t>
  </si>
  <si>
    <t>18-24</t>
  </si>
  <si>
    <t>25-34</t>
  </si>
  <si>
    <t>35-44</t>
  </si>
  <si>
    <t>45-54</t>
  </si>
  <si>
    <t>55-59</t>
  </si>
  <si>
    <t>Wykształcenie</t>
  </si>
  <si>
    <t>wyższe</t>
  </si>
  <si>
    <t>policealne i średnie</t>
  </si>
  <si>
    <t>średnie ogólnokształcące</t>
  </si>
  <si>
    <t>zasadnicze zawodowe</t>
  </si>
  <si>
    <t>gimnazjalne i poniżej</t>
  </si>
  <si>
    <t>Staż pracy w latach</t>
  </si>
  <si>
    <t xml:space="preserve"> 1-5</t>
  </si>
  <si>
    <t xml:space="preserve"> 5-10</t>
  </si>
  <si>
    <t>10-20</t>
  </si>
  <si>
    <t>20-30</t>
  </si>
  <si>
    <t>30 i więcej</t>
  </si>
  <si>
    <t xml:space="preserve"> bez stażu</t>
  </si>
  <si>
    <t xml:space="preserve">Tab. 2. Bezrobotni zarejestrowani wg czasu pozostawania bez pracy, wieku, poziomu wykształcenia i stażu pracy </t>
  </si>
  <si>
    <t>Okres sprawozdawczy</t>
  </si>
  <si>
    <t>Bezrobotni i poszukujący pracy   w końcu miesiąca</t>
  </si>
  <si>
    <t>razem</t>
  </si>
  <si>
    <t>niepełnosprawni</t>
  </si>
  <si>
    <t>sprawni</t>
  </si>
  <si>
    <t>x</t>
  </si>
  <si>
    <t>x - brak danych</t>
  </si>
  <si>
    <t>udział niepełnosprawnych</t>
  </si>
  <si>
    <t>średnio w danym roku</t>
  </si>
  <si>
    <t>ogółem</t>
  </si>
  <si>
    <t xml:space="preserve"> dla osób niepełnosprawnych</t>
  </si>
  <si>
    <t>1) liczba wolnych miejsc pracy i aktywizacji zawodowej (staże, przygotowanie zawodowe dorosłych, prace społecznie użyteczne)</t>
  </si>
  <si>
    <t>2008 rok</t>
  </si>
  <si>
    <t>2009 rok</t>
  </si>
  <si>
    <t>Liczba wolnych miejsc pracy  i aktywizacji zawodowej w danym miesiącu/roku</t>
  </si>
  <si>
    <t>liczba osób, które skorzystały z porady grupowej</t>
  </si>
  <si>
    <t>liczba przeprowadzonych badań testowych</t>
  </si>
  <si>
    <t>liczba osób uczestniczących w spotkaniach grupowych</t>
  </si>
  <si>
    <t>poradnictwo indywidualne</t>
  </si>
  <si>
    <t>poradnictwo grupowe</t>
  </si>
  <si>
    <t>poradnictwo zawodowe</t>
  </si>
  <si>
    <t>rozpoczęły szkolenie</t>
  </si>
  <si>
    <t>ukończyły szkolenie</t>
  </si>
  <si>
    <t>podjęły pracę w trakcie lub po ukończeniu szkolenia</t>
  </si>
  <si>
    <t xml:space="preserve">Osoby, które w okresie sprawozdawczym </t>
  </si>
  <si>
    <t>uczestniczący w szkoleniach wskazanych przez zainteresowanego</t>
  </si>
  <si>
    <t>uczestniczący w szkoleniach z inicjatywy urzędu pracy lub na podst. orzeczenia właściwego organu</t>
  </si>
  <si>
    <t>osoby niepełnosprawne będące w okresie wypowiedzenia</t>
  </si>
  <si>
    <t>z tego</t>
  </si>
  <si>
    <t>niepełnosprawni bezrobotni</t>
  </si>
  <si>
    <t>rozpoczęły staż</t>
  </si>
  <si>
    <t>ukończyły staż</t>
  </si>
  <si>
    <t>podjęły pracę w trakcie lub po ukończeniu stażu</t>
  </si>
  <si>
    <t>rozpoczęły szkolenie w klubie pracy w zakresie aktywnego poszukiwania pracy</t>
  </si>
  <si>
    <t>podjęły pracę w trakcie lub po zakończeniu szkolenia w klubie pracy w zakresie aktywnego poszukiwania pracy</t>
  </si>
  <si>
    <t>rozpoczęły szkolenie zawodowe po zakończeniu szkolenia w klubie pracy w zakresie aktywnego poszukiwania pracy</t>
  </si>
  <si>
    <t>bezrobotni ogółem</t>
  </si>
  <si>
    <t>subsydiowanej(1)</t>
  </si>
  <si>
    <t>z sektora publicznego (2)</t>
  </si>
  <si>
    <t>sezonowej (3)</t>
  </si>
  <si>
    <t>w końcu okresu sprawozdawczego</t>
  </si>
  <si>
    <t>w tym niewykorzystane dłużej niż 30 dni</t>
  </si>
  <si>
    <t>osoby szkolone ogółem (1)</t>
  </si>
  <si>
    <t>udział procentowy(2/1)</t>
  </si>
  <si>
    <t>ukończyły szkolenie w klubie pracy w zakresie aktywnego poszukiwania pracy</t>
  </si>
  <si>
    <t>ukończyły zajęcia aktywizacyjne</t>
  </si>
  <si>
    <t>podjęły pracę w trakcie lub po zakończeniu zajęć aktywizacyjnych</t>
  </si>
  <si>
    <t>rozpoczęły szkolenie zawodowe w trakcie lub po zakończeniu zajęć aktywizacyjnych</t>
  </si>
  <si>
    <t>skierowane zostały do centrum informacji i planowania kariery zawodowej</t>
  </si>
  <si>
    <t>badania testowe *</t>
  </si>
  <si>
    <t>brak danych</t>
  </si>
  <si>
    <t>*</t>
  </si>
  <si>
    <t>skierowane zostały na szkolenie w zakresie umiejetności poszukiwania pracy lub na zajęcia aktywizacyjne w wyniku usługi poradnictwa zawodowego</t>
  </si>
  <si>
    <t>informacja zawodowa</t>
  </si>
  <si>
    <t>zgłoszonych w okresie sprawozdawczym</t>
  </si>
  <si>
    <t>liczba osób, które skorzystały z badań testowych</t>
  </si>
  <si>
    <t>niepełnosprawni poszukujący pracy i niepozostający w zatrudnieniu</t>
  </si>
  <si>
    <t>Osoby, które:</t>
  </si>
  <si>
    <t>Źródło: bezrobocie rejestrowane (dane z Zał. 4 do Sprawozdania MPiPS-01)</t>
  </si>
  <si>
    <t>2010 rok</t>
  </si>
  <si>
    <t>rozpoczęły zajęcia aktywizacyjne  (*)</t>
  </si>
  <si>
    <t>*na 2006 i 2007 rok ujęto liczbę osób objętych badaniami testowymi; brak wyszczególnienia na liczbę osób, które skorzystały z badań testowych i liczbę przeprowadzonych badań testowych</t>
  </si>
  <si>
    <t>Bezrobotni zarejestrowani</t>
  </si>
  <si>
    <t>Bezrobotni, którzy podjęli pracę</t>
  </si>
  <si>
    <t>w miesiącu sprawozdawczym</t>
  </si>
  <si>
    <t>w tym z prawem do zasiłku</t>
  </si>
  <si>
    <t>bezrobotni zarejestrowani</t>
  </si>
  <si>
    <t>w końcu miesiąca sprawozdawczego</t>
  </si>
  <si>
    <r>
      <t>* dane w ankiecie na rok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2007 ujęto jak liczbę osób, które uczestniczyły w zajęciach aktywizacyjnych; brak precyzyjnych danych na temat liczby osób, które rozpoczęły oraz ukończyły te zajęcia.</t>
    </r>
  </si>
  <si>
    <t xml:space="preserve"> w tym niepełnosprawni ogółem (2)</t>
  </si>
  <si>
    <t>niepełnosprawni pobierający rentę szkoleniową</t>
  </si>
  <si>
    <t>Bezrobotni pozostający w rejestrze powyżej 12 m-cy - wg stanu w końcu miesiąca</t>
  </si>
  <si>
    <t>Niepełnosprawni poszukujący pracy pozostający w rejestrze powyżej 12 m-cy - wg stanu w końcu miesiąca</t>
  </si>
  <si>
    <t>Niepełnosprawni bezrobotni i poszukujący pracy pozostający w rejestrze powyżej 12 m-cy - wg stanu w końcu miesiąca</t>
  </si>
  <si>
    <t>Niepełnosprawni poszukujący pracy długotrwale - wg stanu w końcu miesiąca</t>
  </si>
  <si>
    <t>Niepełnosprawni bezrobotni i poszukujący pracy długotrwale - wg stanu w końcu miesiąca</t>
  </si>
  <si>
    <t xml:space="preserve">xx - bezrobotni pozostający w rejestrze powiatowego urzędu pracy łącznie przez okres ponad 12 miesięcy w okresie ostatnich 2 lat, </t>
  </si>
  <si>
    <t>Liczba poszukujących pracy w końcu miesiąca</t>
  </si>
  <si>
    <t>kobiety</t>
  </si>
  <si>
    <t>mężczyźni</t>
  </si>
  <si>
    <t>w tym kobiety</t>
  </si>
  <si>
    <t>w tym mężczyźni</t>
  </si>
  <si>
    <t>miesiąc</t>
  </si>
  <si>
    <t>płeć</t>
  </si>
  <si>
    <r>
      <t>Bezrobotni długotrwale</t>
    </r>
    <r>
      <rPr>
        <b/>
        <vertAlign val="superscript"/>
        <sz val="12"/>
        <rFont val="Calibri"/>
        <family val="2"/>
        <charset val="238"/>
      </rPr>
      <t xml:space="preserve">xx </t>
    </r>
    <r>
      <rPr>
        <b/>
        <sz val="12"/>
        <rFont val="Calibri"/>
        <family val="2"/>
        <charset val="238"/>
      </rPr>
      <t>- wg stanu w końcu miesiąca</t>
    </r>
  </si>
  <si>
    <r>
      <t xml:space="preserve">       z wyłączeniem okresów odbywania stażu i przygotowania zawodowego dorosłych - </t>
    </r>
    <r>
      <rPr>
        <i/>
        <sz val="12"/>
        <color indexed="8"/>
        <rFont val="Calibri"/>
        <family val="2"/>
        <charset val="238"/>
      </rPr>
      <t xml:space="preserve">zgodnie z Ustawą o promocji zatrudnienia i instytucjach rynku pracy </t>
    </r>
  </si>
  <si>
    <t>2011 rok</t>
  </si>
  <si>
    <t>subsydiowanej</t>
  </si>
  <si>
    <t>z sektora publicznego</t>
  </si>
  <si>
    <t>sezonowej</t>
  </si>
  <si>
    <t>zatrudnienie lub inna praca zarobkowa</t>
  </si>
  <si>
    <t>miejsca aktywacji zawodowej</t>
  </si>
  <si>
    <t>X</t>
  </si>
  <si>
    <t>staże</t>
  </si>
  <si>
    <t>przygotowanie zawodowe dorosłych</t>
  </si>
  <si>
    <t>prace społecznie użyteczne</t>
  </si>
  <si>
    <t>dla osób w okresie do 12 miesięcy od ukończenia nauki</t>
  </si>
  <si>
    <t>Bezrobotni niepełnosprawni objęci IPD</t>
  </si>
  <si>
    <t>tab.</t>
  </si>
  <si>
    <t>TAB. 12 UCZESTNICTWO OSÓB NIEPEŁNOSPRAWNYCH, ZAREJESTROWANYCH W PUP JAKO BEZROBOTNI I POSZUKUJĄCY PRACY, W SZKOLENIACH</t>
  </si>
  <si>
    <t xml:space="preserve">Tab.9. Liczba wolnych miejsc pracy i aktywizacji zawodowej dla osób zarejestrowanych w urzędach pracy w danym miesiącu </t>
  </si>
  <si>
    <t>TAB.10. PORADNICTWO ZAWODOWE I INFORMACJA ZAWODOWA DLA OSÓB NIEPEŁNOSPRAWNYCH</t>
  </si>
  <si>
    <t>TAB. 11.  UCZESTNICTWO OSÓB NIEPEŁNOSPRAWNYCH, ZAREJESTROWANYCH W PUP JAKO BEZROBOTNE, W AKTYWNYCH PROGRAMACH RYNKU PRACY</t>
  </si>
  <si>
    <t>W końcu II-go półrocza sprawozdawczego 2011 r.</t>
  </si>
  <si>
    <t>W końcu I-szego półrocza sprawozdawczego 2011 r</t>
  </si>
  <si>
    <t>Przerwali realizację IPD w I-szym  półroczu sprawozdawczym</t>
  </si>
  <si>
    <t>Zakończyli realizację IPD w I-szym półroczu sprawozdawczym</t>
  </si>
  <si>
    <t>Realizują IPD w końcu I-szego półrocza sprawozdawczego</t>
  </si>
  <si>
    <t>Przerwali realizację IPD w II-gim  półroczu sprawozdawczym</t>
  </si>
  <si>
    <t>Zakończyli realizację IPD w II-gim  półroczu sprawozdawczym</t>
  </si>
  <si>
    <t>Realizują IPD w końcu II-giego półrocza sprawozdawczego</t>
  </si>
  <si>
    <t xml:space="preserve"> dotyczące pracy</t>
  </si>
  <si>
    <t>dotyczące pracy</t>
  </si>
  <si>
    <t xml:space="preserve">Ogółem wolne miejsca pracy i miejsca aktywacji zawodowej </t>
  </si>
  <si>
    <t>Ogółem wolne miejsca pracy i miejsca aktywacji zawodowej</t>
  </si>
  <si>
    <t>w  tym</t>
  </si>
  <si>
    <t>Zgłoszone w II-gim półroczu sprawozdawczym 2011 roku</t>
  </si>
  <si>
    <t>Zgłoszone w I-szym półroczu sprawozdawczym 2011 roku</t>
  </si>
  <si>
    <t>Poszukujący pracy niepełnosprawni objęci IPD</t>
  </si>
  <si>
    <t>Zgłoszone w I-szym półroczu sprawozdawczym 2012 roku</t>
  </si>
  <si>
    <t>Przygotowano IPD w I-szym półroczu sprawozdawczym 2011 r.</t>
  </si>
  <si>
    <t>Przygotowano IPD w II-gim półroczu sprawozdawczym 2011 r.</t>
  </si>
  <si>
    <t>Przygotowano IPD w I-szym półroczu sprawozdawczym 2012 r.</t>
  </si>
  <si>
    <t xml:space="preserve">  w tym z powodu podjęć pracy</t>
  </si>
  <si>
    <t>Zgłoszone w II-gim półroczu sprawozdawczym 2012 roku</t>
  </si>
  <si>
    <t>W końcu I-go półrocza sprawozdawczego 2012 r</t>
  </si>
  <si>
    <t>W końcu II-go półrocza sprawozdawczego 2012 r</t>
  </si>
  <si>
    <t>Przygotowano IPD w II-gim półroczu sprawozdawczym 2012 r.</t>
  </si>
  <si>
    <t>Zakończyli realizację IPD w II-gim półroczu sprawozdawczym</t>
  </si>
  <si>
    <t>2012 rok</t>
  </si>
  <si>
    <t>Zgłoszone w I-szym półroczu sprawozdawczym 2013 roku</t>
  </si>
  <si>
    <t>W końcu I-go półrocza sprawozdawczego 2013 r</t>
  </si>
  <si>
    <t>Przygotowano IPD w I-szym półroczu sprawozdawczym 2013 r.</t>
  </si>
  <si>
    <t>2013 rok</t>
  </si>
  <si>
    <t>liczba wizyt w ramach porady indywidualnej</t>
  </si>
  <si>
    <t>Przygotowano IPD w II-gim półroczu sprawozdawczym 2013 r.</t>
  </si>
  <si>
    <t>Zgłoszone w II-gim półroczu sprawozdawczym 2013 roku</t>
  </si>
  <si>
    <t>W końcu II-go półrocza sprawozdawczego 2013 r</t>
  </si>
  <si>
    <t>Zgłoszone w I-szym półroczu sprawozdawczym 2014 roku</t>
  </si>
  <si>
    <t>W końcu I-go półrocza sprawozdawczego 2014 r</t>
  </si>
  <si>
    <t>Przygotowano IPD w I-szym półroczu sprawozdawczym 2014 r.</t>
  </si>
  <si>
    <t>2014 rok</t>
  </si>
  <si>
    <t>Zgłoszone w II-gim półroczu sprawozdawczym 2014 roku</t>
  </si>
  <si>
    <t>W końcu II-go półrocza sprawozdawczego 2014 r</t>
  </si>
  <si>
    <t>Przygotowano IPD w II-gim półroczu sprawozdawczym 2014 r.</t>
  </si>
  <si>
    <t>I półrocze 2014</t>
  </si>
  <si>
    <t>II półrocze 2014</t>
  </si>
  <si>
    <t>średniorocznie 2014</t>
  </si>
  <si>
    <t>OGÓŁEM</t>
  </si>
  <si>
    <t xml:space="preserve">  długotrwale (% do ogółem)</t>
  </si>
  <si>
    <t>bezrobotni</t>
  </si>
  <si>
    <t>ze znacznym lub umiarkowanym stopniem niepełnosprawności</t>
  </si>
  <si>
    <t>ze schorzeniami specjalnymi</t>
  </si>
  <si>
    <t>poszukujący pracy niepozostający w zatrudnieniu</t>
  </si>
  <si>
    <t>RAZEM</t>
  </si>
  <si>
    <t>bezrobotni oraz poszukujący pracy niepozostający w zatrudnieniu</t>
  </si>
  <si>
    <t>Źródło: MPiPS-07</t>
  </si>
  <si>
    <t xml:space="preserve">  długotrwale (art. 49)</t>
  </si>
  <si>
    <t xml:space="preserve"> - wg wybranych kategorii</t>
  </si>
  <si>
    <t xml:space="preserve">Tab.13. Osoby niepełnosprawne będące w ewidencji urzędu pracy jako bezrobotne długotrwale lub poszukujące pracy i niepozostające w zatrudnieniu długotrwale w końcu półrocza sprawozdawczego </t>
  </si>
  <si>
    <t>Zgłoszone w I-szym półroczu sprawozdawczym 2015 roku</t>
  </si>
  <si>
    <t>W końcu I-go półrocza sprawozdawczego 2015 r</t>
  </si>
  <si>
    <t>Przygotowano IPD w I-szym półroczu sprawozdawczym 2015r.</t>
  </si>
  <si>
    <t>I półrocze 2015</t>
  </si>
  <si>
    <t xml:space="preserve"> </t>
  </si>
  <si>
    <t>gr-15</t>
  </si>
  <si>
    <t>2015 rok</t>
  </si>
  <si>
    <t>z rubr. 1 dotyczące pracy</t>
  </si>
  <si>
    <t>miejsca aktywizacji zawodowej</t>
  </si>
  <si>
    <t>dla osób w okresie do 12 miesięcy od dnia ukończenia nauki</t>
  </si>
  <si>
    <t>w tym</t>
  </si>
  <si>
    <t>Zgłoszone w II półroczu sprawozdawczym 2015 roku</t>
  </si>
  <si>
    <t>W końcu II półrocza sprawozdawczego 2015 r.</t>
  </si>
  <si>
    <t xml:space="preserve">Ogółem wolne miejsca pracy i miejsca aktywizacji zawodowej </t>
  </si>
  <si>
    <t>w tym z powodu podjęcia pracy</t>
  </si>
  <si>
    <t xml:space="preserve">Realizujący IPD w końcu II półrocza sprawozdawczego                                    </t>
  </si>
  <si>
    <t>Zakończyli realizację IPD w II-gim półroczu
sprawozdawczym</t>
  </si>
  <si>
    <t>Przerwali realizację IPD w II-gim półroczu
sprawozdawczym</t>
  </si>
  <si>
    <t>II półrocze 2015</t>
  </si>
  <si>
    <t>Przygotowano IPD w II-gim półroczu
sprawozdawczym 2015 r.</t>
  </si>
  <si>
    <t>średniorocznie 2015</t>
  </si>
  <si>
    <t>liczba osób, które skorzystały z porady indywidualnej</t>
  </si>
  <si>
    <t>skierowane zostały na szkolenie zawodowe w wyniku usługi pradnictwa indywidualnego</t>
  </si>
  <si>
    <t>liczba osób, które skorzystały z rozmowy wstępnej</t>
  </si>
  <si>
    <t>2015</t>
  </si>
  <si>
    <t>I  półrocze 2016</t>
  </si>
  <si>
    <t>Przygotowano w IPD w I-szym półroczu sprawozdawczym 2016r.</t>
  </si>
  <si>
    <t>Zgłoszone w I-szym półroczu sprawozdawczym 2016 roku</t>
  </si>
  <si>
    <t>W końcu I-go półrocza sprawozdawczego 2016 r.</t>
  </si>
  <si>
    <t xml:space="preserve">TABL.5. OSOBY NIEPEŁNOSPRAWNE OBJĘTE INDYWIDUALNYM PLANEM DZIAŁANIA (IPD) </t>
  </si>
  <si>
    <t>2016 rok</t>
  </si>
  <si>
    <t>gr-16</t>
  </si>
  <si>
    <t>W końcu II-go półrocza sprawozdawczego 2016 r.</t>
  </si>
  <si>
    <t>Zgłoszone w II-gim półroczu sprawozdawczym 2016 roku</t>
  </si>
  <si>
    <t>Przygotowano w IPD w II-gim półroczu sprawozdawczym 2016r.</t>
  </si>
  <si>
    <t>Realizują IPD w końcu II-go półrocza sprawozdawczego</t>
  </si>
  <si>
    <t>II półrocze 2016</t>
  </si>
  <si>
    <t>średniorocznie 2016</t>
  </si>
  <si>
    <t>Źródło: bezrobocie rejestrowane (dane z zał. 4 do Sprawozdania MPiPS-01)</t>
  </si>
  <si>
    <t>Zgłoszone w I-szym półroczu sprawozdawczym 2017 roku</t>
  </si>
  <si>
    <t>W końcu I-go półrocza sprawozdawczego 2017 r.</t>
  </si>
  <si>
    <t>Przygotowano w IPD w I-szym półroczu sprawozdawczym 2017r.</t>
  </si>
  <si>
    <t>I  półrocze 2017</t>
  </si>
  <si>
    <t>gr-17</t>
  </si>
  <si>
    <t>2017 rok</t>
  </si>
  <si>
    <t>Zgłoszone w II-gim półroczu sprawozdawczym 2017 roku</t>
  </si>
  <si>
    <t>W końcu II-go półrocza sprawozdawczego 2017 r.</t>
  </si>
  <si>
    <t>Przygotowano w IPD w II-gim półroczu sprawozdawczym 2017r.</t>
  </si>
  <si>
    <t>II półrocze 2017</t>
  </si>
  <si>
    <t>średniorocznie 2017</t>
  </si>
  <si>
    <t>Tab. 3. Liczba osób bezrobotnych  i poszukujących pracy zarejestrowanych  w powiatowych urzędach pracy według stanu na koniec miesiąca  w latach 2002-2017</t>
  </si>
  <si>
    <t>60 i wiecej</t>
  </si>
  <si>
    <t>Zgłoszone w I-szym półroczu sprawozdawczym 2018 roku</t>
  </si>
  <si>
    <t>W końcu I-go półrocza sprawozdawczego 2018 r.</t>
  </si>
  <si>
    <t>Przygotowano w IPD w I-szym półroczu sprawozdawczym 2018r.</t>
  </si>
  <si>
    <t>Tab.6. Liczba osób bezrobotnych  i poszukujących pracy zarejestrowanych w urzędach pracy, według stanu na koniec miesiąca, w latach 2001-2018</t>
  </si>
  <si>
    <t xml:space="preserve">2018 rok </t>
  </si>
  <si>
    <t>gr-18</t>
  </si>
  <si>
    <t xml:space="preserve">Tab. 1. Bezrobotni i poszukujący pracy (na podstawie MRPiPS-01) </t>
  </si>
  <si>
    <t xml:space="preserve">Tab. 1a. Bezrobotni i poszukujący pracy w podziale na płeć (na podstawie MRPiPS-01) </t>
  </si>
  <si>
    <t>Źródło:  MRPiPS-01</t>
  </si>
  <si>
    <t xml:space="preserve">             (na podstawie MRPiPS-01 Zał. 1, kwartalnie) </t>
  </si>
  <si>
    <t>Źródło: MRPiPS-01 i MRPiPS-07</t>
  </si>
  <si>
    <t>Źródło:  MRPiPS-07</t>
  </si>
  <si>
    <t xml:space="preserve">Źródło: MRPiPS-01 </t>
  </si>
  <si>
    <t>Źródło: Sprawozdanie MRPiPS-01</t>
  </si>
  <si>
    <t>Źródło: bezrobocie rejestrowane (dane z Zał. 4 do Sprawozdania MRPiPS-01)</t>
  </si>
  <si>
    <t>Zgłoszone w II półroczu sprawozdawczym 2018 roku</t>
  </si>
  <si>
    <t>W końcu II półrocza sprawozdawczego 2018 r.</t>
  </si>
  <si>
    <t>Spis tabel</t>
  </si>
  <si>
    <t>Przygotowano w IPD w II gim półroczu sprawozdawczym 2018r.</t>
  </si>
  <si>
    <t xml:space="preserve">TABL.4. WOLNE MIEJSCA PRACY I AKTYWIZACJI ZAWODOWEJ DLA OSÓB NIEPEŁNOSPRAWNYCH </t>
  </si>
  <si>
    <t>Tab.6. Liczba osób bezrobotnych  i poszukujących pracy zarejestrowanych w urzędach pracy, według stanu na koniec miesiąca</t>
  </si>
  <si>
    <t>TABL.5. OSOBY NIEPEŁNOSPRAWNE OBJĘTE INDYWIDUALNYM PLANEM DZIAŁANIA (IPD)</t>
  </si>
  <si>
    <t>Tab.7. Stan bezrobocia w liczbach bezwzględnych</t>
  </si>
  <si>
    <t>Tab. 8. Stan bezrobocia  w podziale na płeć (w liczbach bezwzględnych)</t>
  </si>
  <si>
    <t>udział %</t>
  </si>
  <si>
    <t>Zgłoszone w I półroczu sprawozdawczym 2019 roku</t>
  </si>
  <si>
    <t>W końcu II półrocza sprawozdawczego 2019 r.</t>
  </si>
  <si>
    <t>TABL.4. WOLNE MIEJSCA PRACY I AKTYWIZACJI ZAWODOWEJ DLA OSÓB NIEPEŁNOSPRAWNYCH w latach 2011 - 2019 (I półrocze)</t>
  </si>
  <si>
    <t>Przygotowano w IPD w I-szym półroczu sprawozdawczym 2019r.</t>
  </si>
  <si>
    <t xml:space="preserve">                -  w latach  2011 - 2019 (I półrocze) </t>
  </si>
  <si>
    <t>Tab.7. Stan bezrobocia od stycznia 2010 do sierpnia 2019 (w liczbach bezwzględnych)</t>
  </si>
  <si>
    <t>Tab. 8. Stan bezrobocia od sierpnia 2010 do sierpnia 2019 w podziale na płeć (w liczbach bezwzględnych)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</si>
</sst>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0.0"/>
    <numFmt numFmtId="167" formatCode="#,##0.0"/>
    <numFmt numFmtId="168" formatCode="0.0%"/>
    <numFmt numFmtId="169" formatCode="#0.0#;0.0#0.0#;0.0"/>
    <numFmt numFmtId="170" formatCode="_-* ####0_-;\-* ####0_-;_-* &quot;-&quot;_-;_-@_-"/>
    <numFmt numFmtId="171" formatCode="#,##0&quot; F&quot;_);[Red]\(#,##0&quot; F&quot;\)"/>
    <numFmt numFmtId="172" formatCode="#,##0.00&quot; F&quot;_);[Red]\(#,##0.00&quot; F&quot;\)"/>
    <numFmt numFmtId="173" formatCode="#,##0;[Red]#,##0"/>
    <numFmt numFmtId="174" formatCode="[$-415]mmm\ yy;@"/>
    <numFmt numFmtId="175" formatCode="#0.0;0.0#0.0;0"/>
    <numFmt numFmtId="176" formatCode="#,##0.0;[Red]#,##0.0"/>
    <numFmt numFmtId="177" formatCode="#0.0;0.0#00.;0.0"/>
    <numFmt numFmtId="178" formatCode="0;\-0;0;_-@_-"/>
  </numFmts>
  <fonts count="1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10"/>
      <name val="Arial CE"/>
      <charset val="238"/>
    </font>
    <font>
      <sz val="12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12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1"/>
      <name val="Czcionka tekstu podstawowego"/>
      <family val="2"/>
      <charset val="238"/>
    </font>
    <font>
      <sz val="11"/>
      <color indexed="18"/>
      <name val="Calibri"/>
      <family val="2"/>
      <charset val="238"/>
    </font>
    <font>
      <sz val="10"/>
      <color indexed="1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10"/>
      <name val="Calibri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color indexed="20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indexed="20"/>
      <name val="Czcionka tekstu podstawowego"/>
      <family val="2"/>
      <charset val="238"/>
    </font>
    <font>
      <b/>
      <sz val="13"/>
      <color indexed="20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sz val="10"/>
      <name val="Helv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Czcionka tekstu podstawowego"/>
      <charset val="238"/>
    </font>
    <font>
      <b/>
      <sz val="12"/>
      <color indexed="20"/>
      <name val="Times New Roman"/>
      <family val="1"/>
      <charset val="238"/>
    </font>
    <font>
      <b/>
      <sz val="12"/>
      <color indexed="16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20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zcionka tekstu podstawowego"/>
      <family val="2"/>
      <charset val="238"/>
    </font>
    <font>
      <sz val="12"/>
      <color rgb="FFFF0000"/>
      <name val="Calibri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Times New Roman"/>
      <family val="1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2">
    <xf numFmtId="0" fontId="0" fillId="0" borderId="0"/>
    <xf numFmtId="0" fontId="75" fillId="2" borderId="0" applyNumberFormat="0" applyBorder="0" applyAlignment="0" applyProtection="0"/>
    <xf numFmtId="0" fontId="75" fillId="16" borderId="0" applyNumberFormat="0" applyBorder="0" applyAlignment="0" applyProtection="0"/>
    <xf numFmtId="0" fontId="75" fillId="3" borderId="0" applyNumberFormat="0" applyBorder="0" applyAlignment="0" applyProtection="0"/>
    <xf numFmtId="0" fontId="75" fillId="17" borderId="0" applyNumberFormat="0" applyBorder="0" applyAlignment="0" applyProtection="0"/>
    <xf numFmtId="0" fontId="75" fillId="4" borderId="0" applyNumberFormat="0" applyBorder="0" applyAlignment="0" applyProtection="0"/>
    <xf numFmtId="0" fontId="75" fillId="18" borderId="0" applyNumberFormat="0" applyBorder="0" applyAlignment="0" applyProtection="0"/>
    <xf numFmtId="0" fontId="75" fillId="5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6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6" borderId="0" applyNumberFormat="0" applyBorder="0" applyAlignment="0" applyProtection="0"/>
    <xf numFmtId="0" fontId="76" fillId="30" borderId="0" applyNumberFormat="0" applyBorder="0" applyAlignment="0" applyProtection="0"/>
    <xf numFmtId="0" fontId="76" fillId="7" borderId="0" applyNumberFormat="0" applyBorder="0" applyAlignment="0" applyProtection="0"/>
    <xf numFmtId="0" fontId="76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8" borderId="0" applyNumberFormat="0" applyBorder="0" applyAlignment="0" applyProtection="0"/>
    <xf numFmtId="0" fontId="76" fillId="33" borderId="0" applyNumberFormat="0" applyBorder="0" applyAlignment="0" applyProtection="0"/>
    <xf numFmtId="0" fontId="76" fillId="34" borderId="0" applyNumberFormat="0" applyBorder="0" applyAlignment="0" applyProtection="0"/>
    <xf numFmtId="0" fontId="76" fillId="35" borderId="0" applyNumberFormat="0" applyBorder="0" applyAlignment="0" applyProtection="0"/>
    <xf numFmtId="0" fontId="76" fillId="36" borderId="0" applyNumberFormat="0" applyBorder="0" applyAlignment="0" applyProtection="0"/>
    <xf numFmtId="0" fontId="76" fillId="37" borderId="0" applyNumberFormat="0" applyBorder="0" applyAlignment="0" applyProtection="0"/>
    <xf numFmtId="0" fontId="76" fillId="38" borderId="0" applyNumberFormat="0" applyBorder="0" applyAlignment="0" applyProtection="0"/>
    <xf numFmtId="0" fontId="76" fillId="39" borderId="0" applyNumberFormat="0" applyBorder="0" applyAlignment="0" applyProtection="0"/>
    <xf numFmtId="164" fontId="57" fillId="0" borderId="0" applyFont="0" applyFill="0" applyBorder="0" applyAlignment="0" applyProtection="0"/>
    <xf numFmtId="40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77" fillId="40" borderId="78" applyNumberFormat="0" applyAlignment="0" applyProtection="0"/>
    <xf numFmtId="0" fontId="78" fillId="41" borderId="79" applyNumberFormat="0" applyAlignment="0" applyProtection="0"/>
    <xf numFmtId="0" fontId="79" fillId="42" borderId="0" applyNumberFormat="0" applyBorder="0" applyAlignment="0" applyProtection="0"/>
    <xf numFmtId="165" fontId="5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80" applyNumberFormat="0" applyFill="0" applyAlignment="0" applyProtection="0"/>
    <xf numFmtId="0" fontId="82" fillId="43" borderId="81" applyNumberFormat="0" applyAlignment="0" applyProtection="0"/>
    <xf numFmtId="0" fontId="83" fillId="0" borderId="82" applyNumberFormat="0" applyFill="0" applyAlignment="0" applyProtection="0"/>
    <xf numFmtId="0" fontId="84" fillId="0" borderId="83" applyNumberFormat="0" applyFill="0" applyAlignment="0" applyProtection="0"/>
    <xf numFmtId="0" fontId="85" fillId="0" borderId="84" applyNumberFormat="0" applyFill="0" applyAlignment="0" applyProtection="0"/>
    <xf numFmtId="0" fontId="85" fillId="0" borderId="0" applyNumberFormat="0" applyFill="0" applyBorder="0" applyAlignment="0" applyProtection="0"/>
    <xf numFmtId="0" fontId="86" fillId="44" borderId="0" applyNumberFormat="0" applyBorder="0" applyAlignment="0" applyProtection="0"/>
    <xf numFmtId="1" fontId="60" fillId="0" borderId="0" applyFont="0"/>
    <xf numFmtId="0" fontId="61" fillId="0" borderId="0"/>
    <xf numFmtId="0" fontId="55" fillId="0" borderId="0"/>
    <xf numFmtId="0" fontId="10" fillId="0" borderId="0" applyFont="0"/>
    <xf numFmtId="0" fontId="16" fillId="0" borderId="0"/>
    <xf numFmtId="0" fontId="65" fillId="0" borderId="0"/>
    <xf numFmtId="0" fontId="57" fillId="0" borderId="0"/>
    <xf numFmtId="0" fontId="10" fillId="0" borderId="0"/>
    <xf numFmtId="0" fontId="16" fillId="0" borderId="0"/>
    <xf numFmtId="0" fontId="57" fillId="0" borderId="0"/>
    <xf numFmtId="0" fontId="75" fillId="0" borderId="0"/>
    <xf numFmtId="0" fontId="65" fillId="0" borderId="0"/>
    <xf numFmtId="0" fontId="57" fillId="0" borderId="0"/>
    <xf numFmtId="0" fontId="73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87" fillId="41" borderId="78" applyNumberFormat="0" applyAlignment="0" applyProtection="0"/>
    <xf numFmtId="9" fontId="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0"/>
    <xf numFmtId="0" fontId="89" fillId="0" borderId="85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2" fillId="45" borderId="86" applyNumberFormat="0" applyFont="0" applyAlignment="0" applyProtection="0"/>
    <xf numFmtId="0" fontId="75" fillId="45" borderId="86" applyNumberFormat="0" applyFont="0" applyAlignment="0" applyProtection="0"/>
    <xf numFmtId="0" fontId="16" fillId="45" borderId="86" applyNumberFormat="0" applyFont="0" applyAlignment="0" applyProtection="0"/>
    <xf numFmtId="44" fontId="10" fillId="0" borderId="0" applyFont="0" applyFill="0" applyBorder="0" applyAlignment="0" applyProtection="0"/>
    <xf numFmtId="0" fontId="92" fillId="46" borderId="0" applyNumberFormat="0" applyBorder="0" applyAlignment="0" applyProtection="0"/>
    <xf numFmtId="0" fontId="111" fillId="0" borderId="0" applyNumberFormat="0" applyFill="0" applyBorder="0" applyAlignment="0" applyProtection="0"/>
  </cellStyleXfs>
  <cellXfs count="1380">
    <xf numFmtId="0" fontId="0" fillId="0" borderId="0" xfId="0"/>
    <xf numFmtId="0" fontId="0" fillId="0" borderId="0" xfId="0" applyBorder="1"/>
    <xf numFmtId="0" fontId="5" fillId="0" borderId="0" xfId="0" applyFont="1"/>
    <xf numFmtId="166" fontId="6" fillId="0" borderId="0" xfId="0" applyNumberFormat="1" applyFont="1"/>
    <xf numFmtId="0" fontId="4" fillId="0" borderId="0" xfId="0" applyFont="1" applyBorder="1" applyAlignment="1">
      <alignment horizontal="left" vertical="center" wrapText="1"/>
    </xf>
    <xf numFmtId="3" fontId="0" fillId="0" borderId="0" xfId="0" applyNumberFormat="1"/>
    <xf numFmtId="0" fontId="9" fillId="0" borderId="0" xfId="0" applyFont="1"/>
    <xf numFmtId="17" fontId="7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 wrapText="1"/>
    </xf>
    <xf numFmtId="3" fontId="0" fillId="0" borderId="0" xfId="0" applyNumberFormat="1" applyFill="1" applyBorder="1" applyAlignment="1"/>
    <xf numFmtId="0" fontId="0" fillId="0" borderId="0" xfId="0" applyFill="1" applyBorder="1"/>
    <xf numFmtId="0" fontId="7" fillId="0" borderId="0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 applyAlignment="1">
      <alignment vertical="center" textRotation="255" wrapText="1"/>
    </xf>
    <xf numFmtId="0" fontId="0" fillId="0" borderId="0" xfId="0" applyFill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16" fillId="0" borderId="0" xfId="0" applyFont="1" applyBorder="1"/>
    <xf numFmtId="0" fontId="22" fillId="0" borderId="0" xfId="0" applyFont="1"/>
    <xf numFmtId="0" fontId="22" fillId="0" borderId="0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7" fontId="24" fillId="0" borderId="4" xfId="0" applyNumberFormat="1" applyFont="1" applyFill="1" applyBorder="1" applyAlignment="1">
      <alignment vertical="center" wrapText="1"/>
    </xf>
    <xf numFmtId="3" fontId="16" fillId="0" borderId="7" xfId="0" applyNumberFormat="1" applyFont="1" applyBorder="1"/>
    <xf numFmtId="3" fontId="16" fillId="0" borderId="3" xfId="0" applyNumberFormat="1" applyFont="1" applyFill="1" applyBorder="1"/>
    <xf numFmtId="10" fontId="19" fillId="0" borderId="4" xfId="0" applyNumberFormat="1" applyFont="1" applyFill="1" applyBorder="1"/>
    <xf numFmtId="3" fontId="24" fillId="0" borderId="5" xfId="0" applyNumberFormat="1" applyFont="1" applyFill="1" applyBorder="1" applyAlignment="1"/>
    <xf numFmtId="3" fontId="16" fillId="0" borderId="3" xfId="0" applyNumberFormat="1" applyFont="1" applyFill="1" applyBorder="1" applyAlignment="1"/>
    <xf numFmtId="3" fontId="16" fillId="0" borderId="2" xfId="0" applyNumberFormat="1" applyFont="1" applyFill="1" applyBorder="1"/>
    <xf numFmtId="3" fontId="16" fillId="0" borderId="5" xfId="0" applyNumberFormat="1" applyFont="1" applyFill="1" applyBorder="1"/>
    <xf numFmtId="10" fontId="19" fillId="0" borderId="6" xfId="0" applyNumberFormat="1" applyFont="1" applyFill="1" applyBorder="1"/>
    <xf numFmtId="0" fontId="16" fillId="0" borderId="2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10" fontId="19" fillId="0" borderId="4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10" fontId="19" fillId="0" borderId="6" xfId="0" applyNumberFormat="1" applyFont="1" applyFill="1" applyBorder="1" applyAlignment="1">
      <alignment horizontal="right"/>
    </xf>
    <xf numFmtId="17" fontId="24" fillId="0" borderId="8" xfId="0" applyNumberFormat="1" applyFont="1" applyFill="1" applyBorder="1" applyAlignment="1">
      <alignment vertical="center" wrapText="1"/>
    </xf>
    <xf numFmtId="3" fontId="16" fillId="0" borderId="9" xfId="0" applyNumberFormat="1" applyFont="1" applyFill="1" applyBorder="1"/>
    <xf numFmtId="3" fontId="16" fillId="0" borderId="10" xfId="0" applyNumberFormat="1" applyFont="1" applyFill="1" applyBorder="1"/>
    <xf numFmtId="10" fontId="19" fillId="0" borderId="8" xfId="0" applyNumberFormat="1" applyFont="1" applyFill="1" applyBorder="1"/>
    <xf numFmtId="3" fontId="16" fillId="0" borderId="11" xfId="0" applyNumberFormat="1" applyFont="1" applyFill="1" applyBorder="1"/>
    <xf numFmtId="10" fontId="19" fillId="0" borderId="12" xfId="0" applyNumberFormat="1" applyFont="1" applyFill="1" applyBorder="1"/>
    <xf numFmtId="3" fontId="24" fillId="0" borderId="11" xfId="0" applyNumberFormat="1" applyFont="1" applyFill="1" applyBorder="1" applyAlignment="1"/>
    <xf numFmtId="3" fontId="16" fillId="0" borderId="10" xfId="0" applyNumberFormat="1" applyFont="1" applyFill="1" applyBorder="1" applyAlignment="1"/>
    <xf numFmtId="0" fontId="22" fillId="0" borderId="0" xfId="0" applyFont="1" applyFill="1" applyBorder="1"/>
    <xf numFmtId="17" fontId="23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7" fillId="0" borderId="0" xfId="0" applyFont="1"/>
    <xf numFmtId="0" fontId="24" fillId="0" borderId="0" xfId="0" applyFont="1"/>
    <xf numFmtId="0" fontId="28" fillId="0" borderId="13" xfId="0" applyFont="1" applyBorder="1"/>
    <xf numFmtId="0" fontId="28" fillId="0" borderId="3" xfId="0" applyFont="1" applyBorder="1" applyAlignment="1">
      <alignment horizontal="center" vertical="center" wrapText="1"/>
    </xf>
    <xf numFmtId="17" fontId="24" fillId="9" borderId="13" xfId="0" applyNumberFormat="1" applyFont="1" applyFill="1" applyBorder="1" applyAlignment="1">
      <alignment vertical="center"/>
    </xf>
    <xf numFmtId="3" fontId="24" fillId="9" borderId="14" xfId="0" applyNumberFormat="1" applyFont="1" applyFill="1" applyBorder="1" applyAlignment="1">
      <alignment vertical="center"/>
    </xf>
    <xf numFmtId="17" fontId="24" fillId="0" borderId="1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3" fontId="24" fillId="0" borderId="14" xfId="0" applyNumberFormat="1" applyFont="1" applyBorder="1"/>
    <xf numFmtId="3" fontId="24" fillId="0" borderId="0" xfId="0" applyNumberFormat="1" applyFont="1" applyBorder="1"/>
    <xf numFmtId="3" fontId="24" fillId="9" borderId="14" xfId="0" applyNumberFormat="1" applyFont="1" applyFill="1" applyBorder="1"/>
    <xf numFmtId="3" fontId="24" fillId="0" borderId="0" xfId="0" applyNumberFormat="1" applyFont="1" applyBorder="1" applyAlignment="1">
      <alignment vertical="center"/>
    </xf>
    <xf numFmtId="3" fontId="24" fillId="0" borderId="14" xfId="0" applyNumberFormat="1" applyFont="1" applyFill="1" applyBorder="1"/>
    <xf numFmtId="17" fontId="24" fillId="0" borderId="13" xfId="0" applyNumberFormat="1" applyFont="1" applyFill="1" applyBorder="1" applyAlignment="1">
      <alignment vertical="center"/>
    </xf>
    <xf numFmtId="0" fontId="29" fillId="0" borderId="0" xfId="0" applyFont="1" applyAlignment="1"/>
    <xf numFmtId="3" fontId="23" fillId="0" borderId="3" xfId="0" applyNumberFormat="1" applyFont="1" applyBorder="1"/>
    <xf numFmtId="0" fontId="16" fillId="0" borderId="0" xfId="0" applyFont="1" applyAlignment="1"/>
    <xf numFmtId="0" fontId="24" fillId="0" borderId="10" xfId="0" applyFont="1" applyBorder="1" applyAlignment="1">
      <alignment horizontal="center" vertical="center" wrapText="1"/>
    </xf>
    <xf numFmtId="17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17" fontId="24" fillId="0" borderId="2" xfId="0" applyNumberFormat="1" applyFont="1" applyBorder="1" applyAlignment="1">
      <alignment vertical="center"/>
    </xf>
    <xf numFmtId="3" fontId="24" fillId="0" borderId="3" xfId="0" applyNumberFormat="1" applyFont="1" applyBorder="1" applyAlignment="1">
      <alignment vertical="center"/>
    </xf>
    <xf numFmtId="3" fontId="24" fillId="0" borderId="3" xfId="0" applyNumberFormat="1" applyFont="1" applyBorder="1"/>
    <xf numFmtId="17" fontId="24" fillId="9" borderId="17" xfId="0" applyNumberFormat="1" applyFont="1" applyFill="1" applyBorder="1" applyAlignment="1">
      <alignment vertical="center"/>
    </xf>
    <xf numFmtId="3" fontId="24" fillId="9" borderId="18" xfId="0" applyNumberFormat="1" applyFont="1" applyFill="1" applyBorder="1"/>
    <xf numFmtId="3" fontId="24" fillId="9" borderId="18" xfId="0" applyNumberFormat="1" applyFont="1" applyFill="1" applyBorder="1" applyAlignment="1">
      <alignment vertical="center"/>
    </xf>
    <xf numFmtId="17" fontId="24" fillId="0" borderId="19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" fontId="24" fillId="0" borderId="0" xfId="0" applyNumberFormat="1" applyFont="1" applyFill="1" applyBorder="1" applyAlignment="1">
      <alignment vertical="center"/>
    </xf>
    <xf numFmtId="0" fontId="19" fillId="0" borderId="0" xfId="0" applyFont="1"/>
    <xf numFmtId="0" fontId="19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3" fontId="24" fillId="0" borderId="21" xfId="0" applyNumberFormat="1" applyFont="1" applyBorder="1" applyAlignment="1">
      <alignment vertical="center"/>
    </xf>
    <xf numFmtId="3" fontId="24" fillId="0" borderId="2" xfId="0" applyNumberFormat="1" applyFont="1" applyBorder="1" applyAlignment="1">
      <alignment vertical="center"/>
    </xf>
    <xf numFmtId="3" fontId="24" fillId="9" borderId="17" xfId="0" applyNumberFormat="1" applyFont="1" applyFill="1" applyBorder="1" applyAlignment="1">
      <alignment vertical="center"/>
    </xf>
    <xf numFmtId="17" fontId="24" fillId="0" borderId="22" xfId="0" applyNumberFormat="1" applyFont="1" applyBorder="1" applyAlignment="1">
      <alignment vertical="center"/>
    </xf>
    <xf numFmtId="17" fontId="24" fillId="9" borderId="23" xfId="0" applyNumberFormat="1" applyFont="1" applyFill="1" applyBorder="1" applyAlignment="1">
      <alignment vertical="center"/>
    </xf>
    <xf numFmtId="3" fontId="24" fillId="0" borderId="2" xfId="0" applyNumberFormat="1" applyFont="1" applyBorder="1"/>
    <xf numFmtId="3" fontId="24" fillId="9" borderId="17" xfId="0" applyNumberFormat="1" applyFont="1" applyFill="1" applyBorder="1"/>
    <xf numFmtId="0" fontId="32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3" fontId="16" fillId="10" borderId="3" xfId="0" applyNumberFormat="1" applyFont="1" applyFill="1" applyBorder="1" applyAlignment="1"/>
    <xf numFmtId="167" fontId="16" fillId="10" borderId="3" xfId="0" applyNumberFormat="1" applyFont="1" applyFill="1" applyBorder="1" applyAlignment="1">
      <alignment vertical="center" wrapText="1"/>
    </xf>
    <xf numFmtId="0" fontId="16" fillId="10" borderId="3" xfId="0" applyFont="1" applyFill="1" applyBorder="1"/>
    <xf numFmtId="0" fontId="24" fillId="10" borderId="3" xfId="0" applyNumberFormat="1" applyFont="1" applyFill="1" applyBorder="1" applyAlignment="1">
      <alignment vertical="center"/>
    </xf>
    <xf numFmtId="3" fontId="16" fillId="0" borderId="3" xfId="0" applyNumberFormat="1" applyFont="1" applyBorder="1" applyAlignment="1"/>
    <xf numFmtId="167" fontId="16" fillId="0" borderId="3" xfId="0" applyNumberFormat="1" applyFont="1" applyFill="1" applyBorder="1" applyAlignment="1">
      <alignment vertical="center" wrapText="1"/>
    </xf>
    <xf numFmtId="0" fontId="16" fillId="0" borderId="3" xfId="0" applyFont="1" applyBorder="1"/>
    <xf numFmtId="167" fontId="16" fillId="11" borderId="3" xfId="0" applyNumberFormat="1" applyFont="1" applyFill="1" applyBorder="1" applyAlignment="1">
      <alignment vertical="center" wrapText="1"/>
    </xf>
    <xf numFmtId="0" fontId="24" fillId="0" borderId="3" xfId="0" applyNumberFormat="1" applyFont="1" applyFill="1" applyBorder="1" applyAlignment="1">
      <alignment vertical="center"/>
    </xf>
    <xf numFmtId="3" fontId="16" fillId="0" borderId="3" xfId="0" applyNumberFormat="1" applyFont="1" applyFill="1" applyBorder="1" applyAlignment="1">
      <alignment vertical="center" wrapText="1"/>
    </xf>
    <xf numFmtId="3" fontId="16" fillId="12" borderId="3" xfId="0" applyNumberFormat="1" applyFont="1" applyFill="1" applyBorder="1" applyAlignment="1"/>
    <xf numFmtId="167" fontId="16" fillId="12" borderId="3" xfId="0" applyNumberFormat="1" applyFont="1" applyFill="1" applyBorder="1" applyAlignment="1">
      <alignment vertical="center" wrapText="1"/>
    </xf>
    <xf numFmtId="0" fontId="16" fillId="12" borderId="3" xfId="0" applyFont="1" applyFill="1" applyBorder="1"/>
    <xf numFmtId="0" fontId="24" fillId="12" borderId="3" xfId="0" applyNumberFormat="1" applyFont="1" applyFill="1" applyBorder="1" applyAlignment="1">
      <alignment vertical="center"/>
    </xf>
    <xf numFmtId="3" fontId="24" fillId="0" borderId="3" xfId="0" applyNumberFormat="1" applyFont="1" applyFill="1" applyBorder="1" applyAlignment="1">
      <alignment vertical="center"/>
    </xf>
    <xf numFmtId="1" fontId="16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/>
    <xf numFmtId="3" fontId="24" fillId="0" borderId="3" xfId="66" applyNumberFormat="1" applyFont="1" applyBorder="1" applyProtection="1">
      <protection locked="0"/>
    </xf>
    <xf numFmtId="3" fontId="24" fillId="12" borderId="3" xfId="66" applyNumberFormat="1" applyFont="1" applyFill="1" applyBorder="1" applyProtection="1">
      <protection locked="0"/>
    </xf>
    <xf numFmtId="1" fontId="16" fillId="12" borderId="3" xfId="0" applyNumberFormat="1" applyFont="1" applyFill="1" applyBorder="1" applyAlignment="1">
      <alignment vertical="center" wrapText="1"/>
    </xf>
    <xf numFmtId="0" fontId="16" fillId="0" borderId="0" xfId="0" applyFont="1" applyFill="1"/>
    <xf numFmtId="3" fontId="24" fillId="0" borderId="3" xfId="66" applyNumberFormat="1" applyFont="1" applyFill="1" applyBorder="1" applyProtection="1">
      <protection locked="0"/>
    </xf>
    <xf numFmtId="3" fontId="24" fillId="10" borderId="3" xfId="66" applyNumberFormat="1" applyFont="1" applyFill="1" applyBorder="1" applyProtection="1">
      <protection locked="0"/>
    </xf>
    <xf numFmtId="1" fontId="16" fillId="10" borderId="3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/>
    <xf numFmtId="167" fontId="16" fillId="0" borderId="0" xfId="0" applyNumberFormat="1" applyFont="1" applyFill="1" applyBorder="1" applyAlignment="1">
      <alignment vertical="center" wrapText="1"/>
    </xf>
    <xf numFmtId="0" fontId="16" fillId="0" borderId="0" xfId="0" applyNumberFormat="1" applyFont="1"/>
    <xf numFmtId="0" fontId="32" fillId="0" borderId="1" xfId="0" applyFont="1" applyBorder="1" applyAlignment="1">
      <alignment vertical="center" wrapText="1"/>
    </xf>
    <xf numFmtId="17" fontId="28" fillId="0" borderId="3" xfId="0" applyNumberFormat="1" applyFont="1" applyBorder="1" applyAlignment="1">
      <alignment horizontal="left" vertical="center"/>
    </xf>
    <xf numFmtId="3" fontId="23" fillId="0" borderId="3" xfId="0" applyNumberFormat="1" applyFont="1" applyBorder="1" applyAlignment="1">
      <alignment horizontal="right" vertical="center"/>
    </xf>
    <xf numFmtId="166" fontId="23" fillId="13" borderId="3" xfId="0" applyNumberFormat="1" applyFont="1" applyFill="1" applyBorder="1" applyAlignment="1">
      <alignment horizontal="right" vertical="center"/>
    </xf>
    <xf numFmtId="17" fontId="28" fillId="0" borderId="16" xfId="0" applyNumberFormat="1" applyFont="1" applyBorder="1" applyAlignment="1">
      <alignment horizontal="left" vertical="center"/>
    </xf>
    <xf numFmtId="3" fontId="23" fillId="0" borderId="16" xfId="0" applyNumberFormat="1" applyFont="1" applyFill="1" applyBorder="1" applyAlignment="1">
      <alignment horizontal="right" vertical="center"/>
    </xf>
    <xf numFmtId="166" fontId="23" fillId="13" borderId="16" xfId="0" applyNumberFormat="1" applyFont="1" applyFill="1" applyBorder="1" applyAlignment="1">
      <alignment horizontal="right" vertical="center"/>
    </xf>
    <xf numFmtId="0" fontId="32" fillId="0" borderId="3" xfId="0" applyFont="1" applyBorder="1" applyAlignment="1">
      <alignment horizontal="center" vertical="center" wrapText="1"/>
    </xf>
    <xf numFmtId="3" fontId="16" fillId="0" borderId="0" xfId="0" applyNumberFormat="1" applyFont="1"/>
    <xf numFmtId="0" fontId="18" fillId="0" borderId="0" xfId="0" applyFont="1"/>
    <xf numFmtId="3" fontId="22" fillId="0" borderId="0" xfId="0" applyNumberFormat="1" applyFont="1"/>
    <xf numFmtId="17" fontId="23" fillId="9" borderId="3" xfId="0" applyNumberFormat="1" applyFont="1" applyFill="1" applyBorder="1" applyAlignment="1">
      <alignment horizontal="left" vertical="center"/>
    </xf>
    <xf numFmtId="3" fontId="18" fillId="0" borderId="3" xfId="0" applyNumberFormat="1" applyFont="1" applyBorder="1"/>
    <xf numFmtId="3" fontId="18" fillId="0" borderId="3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35" fillId="0" borderId="0" xfId="0" applyFont="1"/>
    <xf numFmtId="17" fontId="19" fillId="0" borderId="13" xfId="0" applyNumberFormat="1" applyFont="1" applyFill="1" applyBorder="1" applyAlignment="1">
      <alignment vertical="center"/>
    </xf>
    <xf numFmtId="0" fontId="25" fillId="0" borderId="0" xfId="0" applyFont="1" applyFill="1"/>
    <xf numFmtId="17" fontId="36" fillId="0" borderId="13" xfId="0" applyNumberFormat="1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7" fontId="24" fillId="0" borderId="24" xfId="0" applyNumberFormat="1" applyFont="1" applyBorder="1" applyAlignment="1">
      <alignment vertical="center"/>
    </xf>
    <xf numFmtId="17" fontId="24" fillId="0" borderId="25" xfId="0" applyNumberFormat="1" applyFont="1" applyBorder="1" applyAlignment="1">
      <alignment vertical="center"/>
    </xf>
    <xf numFmtId="3" fontId="24" fillId="0" borderId="26" xfId="0" applyNumberFormat="1" applyFont="1" applyBorder="1"/>
    <xf numFmtId="3" fontId="24" fillId="0" borderId="26" xfId="0" applyNumberFormat="1" applyFont="1" applyFill="1" applyBorder="1"/>
    <xf numFmtId="3" fontId="24" fillId="0" borderId="27" xfId="0" applyNumberFormat="1" applyFont="1" applyFill="1" applyBorder="1"/>
    <xf numFmtId="17" fontId="19" fillId="0" borderId="28" xfId="0" applyNumberFormat="1" applyFont="1" applyFill="1" applyBorder="1" applyAlignment="1">
      <alignment vertical="center"/>
    </xf>
    <xf numFmtId="3" fontId="24" fillId="0" borderId="29" xfId="0" applyNumberFormat="1" applyFont="1" applyFill="1" applyBorder="1"/>
    <xf numFmtId="17" fontId="19" fillId="9" borderId="13" xfId="0" applyNumberFormat="1" applyFont="1" applyFill="1" applyBorder="1" applyAlignment="1">
      <alignment vertical="center"/>
    </xf>
    <xf numFmtId="17" fontId="36" fillId="9" borderId="13" xfId="0" applyNumberFormat="1" applyFont="1" applyFill="1" applyBorder="1" applyAlignment="1">
      <alignment vertical="center"/>
    </xf>
    <xf numFmtId="0" fontId="37" fillId="0" borderId="0" xfId="0" applyFont="1"/>
    <xf numFmtId="0" fontId="27" fillId="0" borderId="0" xfId="0" applyFont="1"/>
    <xf numFmtId="0" fontId="11" fillId="0" borderId="0" xfId="0" applyFont="1"/>
    <xf numFmtId="0" fontId="38" fillId="0" borderId="0" xfId="0" applyFont="1"/>
    <xf numFmtId="0" fontId="28" fillId="0" borderId="3" xfId="0" applyFont="1" applyBorder="1" applyAlignment="1">
      <alignment horizontal="center" vertical="center"/>
    </xf>
    <xf numFmtId="166" fontId="24" fillId="9" borderId="14" xfId="0" applyNumberFormat="1" applyFont="1" applyFill="1" applyBorder="1" applyAlignment="1">
      <alignment horizontal="center" vertical="center"/>
    </xf>
    <xf numFmtId="166" fontId="28" fillId="9" borderId="14" xfId="0" applyNumberFormat="1" applyFont="1" applyFill="1" applyBorder="1" applyAlignment="1">
      <alignment horizontal="center" vertical="center"/>
    </xf>
    <xf numFmtId="0" fontId="16" fillId="0" borderId="30" xfId="0" applyFont="1" applyBorder="1"/>
    <xf numFmtId="166" fontId="24" fillId="0" borderId="14" xfId="0" applyNumberFormat="1" applyFont="1" applyBorder="1" applyAlignment="1">
      <alignment horizontal="center" vertical="center"/>
    </xf>
    <xf numFmtId="0" fontId="24" fillId="0" borderId="14" xfId="0" applyFont="1" applyBorder="1"/>
    <xf numFmtId="2" fontId="24" fillId="0" borderId="14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0" xfId="0" applyFont="1" applyAlignment="1">
      <alignment vertical="center"/>
    </xf>
    <xf numFmtId="3" fontId="28" fillId="0" borderId="14" xfId="0" applyNumberFormat="1" applyFont="1" applyBorder="1"/>
    <xf numFmtId="166" fontId="28" fillId="0" borderId="14" xfId="0" applyNumberFormat="1" applyFont="1" applyBorder="1" applyAlignment="1">
      <alignment horizontal="center" vertical="center"/>
    </xf>
    <xf numFmtId="3" fontId="24" fillId="0" borderId="14" xfId="0" applyNumberFormat="1" applyFont="1" applyFill="1" applyBorder="1" applyAlignment="1">
      <alignment vertical="center"/>
    </xf>
    <xf numFmtId="166" fontId="24" fillId="0" borderId="14" xfId="0" applyNumberFormat="1" applyFont="1" applyFill="1" applyBorder="1" applyAlignment="1">
      <alignment horizontal="center" vertical="center"/>
    </xf>
    <xf numFmtId="166" fontId="28" fillId="0" borderId="14" xfId="0" applyNumberFormat="1" applyFont="1" applyFill="1" applyBorder="1" applyAlignment="1">
      <alignment horizontal="center" vertical="center"/>
    </xf>
    <xf numFmtId="17" fontId="24" fillId="0" borderId="28" xfId="0" applyNumberFormat="1" applyFont="1" applyBorder="1" applyAlignment="1">
      <alignment vertical="center"/>
    </xf>
    <xf numFmtId="3" fontId="24" fillId="0" borderId="29" xfId="0" applyNumberFormat="1" applyFont="1" applyBorder="1"/>
    <xf numFmtId="17" fontId="24" fillId="0" borderId="28" xfId="0" applyNumberFormat="1" applyFont="1" applyFill="1" applyBorder="1" applyAlignment="1">
      <alignment vertical="center"/>
    </xf>
    <xf numFmtId="17" fontId="24" fillId="9" borderId="28" xfId="0" applyNumberFormat="1" applyFont="1" applyFill="1" applyBorder="1" applyAlignment="1">
      <alignment vertical="center"/>
    </xf>
    <xf numFmtId="3" fontId="24" fillId="9" borderId="29" xfId="0" applyNumberFormat="1" applyFont="1" applyFill="1" applyBorder="1"/>
    <xf numFmtId="17" fontId="24" fillId="0" borderId="31" xfId="0" applyNumberFormat="1" applyFont="1" applyBorder="1" applyAlignment="1">
      <alignment vertical="center"/>
    </xf>
    <xf numFmtId="3" fontId="24" fillId="0" borderId="18" xfId="0" applyNumberFormat="1" applyFont="1" applyFill="1" applyBorder="1"/>
    <xf numFmtId="17" fontId="36" fillId="0" borderId="32" xfId="0" applyNumberFormat="1" applyFont="1" applyBorder="1" applyAlignment="1">
      <alignment vertical="center"/>
    </xf>
    <xf numFmtId="3" fontId="24" fillId="0" borderId="16" xfId="0" applyNumberFormat="1" applyFont="1" applyBorder="1"/>
    <xf numFmtId="3" fontId="24" fillId="0" borderId="18" xfId="0" applyNumberFormat="1" applyFont="1" applyBorder="1"/>
    <xf numFmtId="17" fontId="24" fillId="0" borderId="17" xfId="0" applyNumberFormat="1" applyFont="1" applyFill="1" applyBorder="1" applyAlignment="1">
      <alignment vertical="center"/>
    </xf>
    <xf numFmtId="3" fontId="24" fillId="0" borderId="33" xfId="0" applyNumberFormat="1" applyFont="1" applyFill="1" applyBorder="1"/>
    <xf numFmtId="3" fontId="24" fillId="0" borderId="34" xfId="0" applyNumberFormat="1" applyFont="1" applyBorder="1"/>
    <xf numFmtId="17" fontId="24" fillId="0" borderId="17" xfId="0" applyNumberFormat="1" applyFont="1" applyBorder="1" applyAlignment="1">
      <alignment vertical="center"/>
    </xf>
    <xf numFmtId="3" fontId="24" fillId="0" borderId="33" xfId="0" applyNumberFormat="1" applyFont="1" applyBorder="1"/>
    <xf numFmtId="0" fontId="16" fillId="0" borderId="3" xfId="0" applyFont="1" applyBorder="1" applyAlignment="1">
      <alignment horizontal="center" vertical="center"/>
    </xf>
    <xf numFmtId="0" fontId="16" fillId="0" borderId="18" xfId="0" applyFont="1" applyBorder="1"/>
    <xf numFmtId="3" fontId="16" fillId="9" borderId="14" xfId="0" applyNumberFormat="1" applyFont="1" applyFill="1" applyBorder="1"/>
    <xf numFmtId="166" fontId="16" fillId="9" borderId="14" xfId="0" applyNumberFormat="1" applyFont="1" applyFill="1" applyBorder="1"/>
    <xf numFmtId="3" fontId="16" fillId="0" borderId="18" xfId="0" applyNumberFormat="1" applyFont="1" applyFill="1" applyBorder="1"/>
    <xf numFmtId="3" fontId="16" fillId="0" borderId="0" xfId="0" applyNumberFormat="1" applyFont="1" applyFill="1" applyBorder="1"/>
    <xf numFmtId="166" fontId="16" fillId="0" borderId="14" xfId="0" applyNumberFormat="1" applyFont="1" applyFill="1" applyBorder="1"/>
    <xf numFmtId="3" fontId="16" fillId="14" borderId="18" xfId="0" applyNumberFormat="1" applyFont="1" applyFill="1" applyBorder="1"/>
    <xf numFmtId="166" fontId="16" fillId="14" borderId="14" xfId="0" applyNumberFormat="1" applyFont="1" applyFill="1" applyBorder="1"/>
    <xf numFmtId="3" fontId="16" fillId="9" borderId="18" xfId="0" applyNumberFormat="1" applyFont="1" applyFill="1" applyBorder="1"/>
    <xf numFmtId="0" fontId="16" fillId="9" borderId="14" xfId="0" applyFont="1" applyFill="1" applyBorder="1"/>
    <xf numFmtId="3" fontId="16" fillId="0" borderId="14" xfId="0" applyNumberFormat="1" applyFont="1" applyFill="1" applyBorder="1"/>
    <xf numFmtId="0" fontId="16" fillId="14" borderId="14" xfId="0" applyFont="1" applyFill="1" applyBorder="1"/>
    <xf numFmtId="0" fontId="16" fillId="0" borderId="14" xfId="0" applyFont="1" applyFill="1" applyBorder="1"/>
    <xf numFmtId="3" fontId="16" fillId="14" borderId="14" xfId="0" applyNumberFormat="1" applyFont="1" applyFill="1" applyBorder="1"/>
    <xf numFmtId="0" fontId="16" fillId="0" borderId="14" xfId="0" applyFont="1" applyBorder="1"/>
    <xf numFmtId="0" fontId="16" fillId="0" borderId="14" xfId="0" quotePrefix="1" applyFont="1" applyBorder="1"/>
    <xf numFmtId="166" fontId="16" fillId="0" borderId="0" xfId="0" applyNumberFormat="1" applyFont="1"/>
    <xf numFmtId="0" fontId="28" fillId="9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8" fillId="14" borderId="3" xfId="0" applyFont="1" applyFill="1" applyBorder="1" applyAlignment="1">
      <alignment vertical="center" wrapText="1"/>
    </xf>
    <xf numFmtId="0" fontId="28" fillId="14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14" xfId="0" applyFont="1" applyBorder="1"/>
    <xf numFmtId="0" fontId="40" fillId="0" borderId="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66" fontId="24" fillId="0" borderId="16" xfId="0" applyNumberFormat="1" applyFont="1" applyBorder="1" applyAlignment="1">
      <alignment horizontal="center" vertical="center"/>
    </xf>
    <xf numFmtId="0" fontId="24" fillId="0" borderId="16" xfId="0" applyFont="1" applyBorder="1"/>
    <xf numFmtId="0" fontId="24" fillId="0" borderId="34" xfId="0" applyFont="1" applyBorder="1"/>
    <xf numFmtId="166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/>
    <xf numFmtId="0" fontId="24" fillId="0" borderId="4" xfId="0" applyFont="1" applyBorder="1"/>
    <xf numFmtId="3" fontId="24" fillId="0" borderId="4" xfId="0" applyNumberFormat="1" applyFont="1" applyBorder="1"/>
    <xf numFmtId="2" fontId="24" fillId="0" borderId="3" xfId="0" applyNumberFormat="1" applyFont="1" applyBorder="1" applyAlignment="1">
      <alignment horizontal="center" vertical="center"/>
    </xf>
    <xf numFmtId="166" fontId="24" fillId="9" borderId="18" xfId="0" applyNumberFormat="1" applyFont="1" applyFill="1" applyBorder="1" applyAlignment="1">
      <alignment horizontal="center" vertical="center"/>
    </xf>
    <xf numFmtId="166" fontId="28" fillId="9" borderId="18" xfId="0" applyNumberFormat="1" applyFont="1" applyFill="1" applyBorder="1" applyAlignment="1">
      <alignment horizontal="center" vertical="center"/>
    </xf>
    <xf numFmtId="166" fontId="28" fillId="9" borderId="33" xfId="0" applyNumberFormat="1" applyFont="1" applyFill="1" applyBorder="1" applyAlignment="1">
      <alignment horizontal="center" vertical="center"/>
    </xf>
    <xf numFmtId="166" fontId="24" fillId="0" borderId="2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0" fontId="41" fillId="0" borderId="0" xfId="0" applyFont="1"/>
    <xf numFmtId="0" fontId="42" fillId="0" borderId="0" xfId="0" applyFont="1"/>
    <xf numFmtId="0" fontId="42" fillId="0" borderId="0" xfId="0" applyFont="1" applyAlignment="1"/>
    <xf numFmtId="0" fontId="43" fillId="0" borderId="0" xfId="0" applyFont="1"/>
    <xf numFmtId="0" fontId="26" fillId="0" borderId="0" xfId="0" applyFont="1"/>
    <xf numFmtId="0" fontId="41" fillId="0" borderId="0" xfId="0" applyFont="1" applyAlignment="1"/>
    <xf numFmtId="0" fontId="18" fillId="0" borderId="2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3" fontId="22" fillId="0" borderId="2" xfId="0" applyNumberFormat="1" applyFont="1" applyBorder="1"/>
    <xf numFmtId="3" fontId="22" fillId="0" borderId="3" xfId="0" applyNumberFormat="1" applyFont="1" applyBorder="1"/>
    <xf numFmtId="0" fontId="18" fillId="0" borderId="6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22" fillId="0" borderId="9" xfId="0" applyNumberFormat="1" applyFont="1" applyBorder="1"/>
    <xf numFmtId="3" fontId="22" fillId="0" borderId="10" xfId="0" applyNumberFormat="1" applyFont="1" applyBorder="1"/>
    <xf numFmtId="3" fontId="23" fillId="0" borderId="10" xfId="0" applyNumberFormat="1" applyFont="1" applyBorder="1"/>
    <xf numFmtId="0" fontId="18" fillId="0" borderId="11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3" fontId="22" fillId="0" borderId="19" xfId="0" applyNumberFormat="1" applyFont="1" applyBorder="1" applyAlignment="1">
      <alignment horizontal="left"/>
    </xf>
    <xf numFmtId="3" fontId="22" fillId="0" borderId="20" xfId="0" applyNumberFormat="1" applyFont="1" applyBorder="1" applyAlignment="1">
      <alignment horizontal="left"/>
    </xf>
    <xf numFmtId="3" fontId="22" fillId="0" borderId="21" xfId="0" applyNumberFormat="1" applyFont="1" applyBorder="1" applyAlignment="1">
      <alignment horizontal="left"/>
    </xf>
    <xf numFmtId="3" fontId="18" fillId="0" borderId="2" xfId="0" applyNumberFormat="1" applyFont="1" applyBorder="1" applyAlignment="1">
      <alignment horizontal="left"/>
    </xf>
    <xf numFmtId="3" fontId="18" fillId="0" borderId="3" xfId="0" applyNumberFormat="1" applyFont="1" applyBorder="1" applyAlignment="1">
      <alignment horizontal="left"/>
    </xf>
    <xf numFmtId="3" fontId="18" fillId="0" borderId="4" xfId="0" applyNumberFormat="1" applyFont="1" applyBorder="1" applyAlignment="1">
      <alignment horizontal="left"/>
    </xf>
    <xf numFmtId="3" fontId="22" fillId="0" borderId="2" xfId="0" applyNumberFormat="1" applyFont="1" applyBorder="1" applyAlignment="1">
      <alignment horizontal="left"/>
    </xf>
    <xf numFmtId="3" fontId="22" fillId="0" borderId="3" xfId="0" applyNumberFormat="1" applyFont="1" applyBorder="1" applyAlignment="1">
      <alignment horizontal="left"/>
    </xf>
    <xf numFmtId="3" fontId="22" fillId="0" borderId="4" xfId="0" applyNumberFormat="1" applyFont="1" applyBorder="1" applyAlignment="1">
      <alignment horizontal="left"/>
    </xf>
    <xf numFmtId="3" fontId="22" fillId="0" borderId="17" xfId="0" applyNumberFormat="1" applyFont="1" applyBorder="1" applyAlignment="1">
      <alignment horizontal="left"/>
    </xf>
    <xf numFmtId="3" fontId="22" fillId="0" borderId="18" xfId="0" applyNumberFormat="1" applyFont="1" applyBorder="1" applyAlignment="1">
      <alignment horizontal="left"/>
    </xf>
    <xf numFmtId="3" fontId="22" fillId="0" borderId="33" xfId="0" applyNumberFormat="1" applyFont="1" applyBorder="1" applyAlignment="1">
      <alignment horizontal="left"/>
    </xf>
    <xf numFmtId="3" fontId="22" fillId="0" borderId="9" xfId="0" applyNumberFormat="1" applyFont="1" applyBorder="1" applyAlignment="1">
      <alignment horizontal="left"/>
    </xf>
    <xf numFmtId="3" fontId="22" fillId="0" borderId="10" xfId="0" applyNumberFormat="1" applyFont="1" applyBorder="1" applyAlignment="1">
      <alignment horizontal="left"/>
    </xf>
    <xf numFmtId="3" fontId="22" fillId="0" borderId="8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Border="1"/>
    <xf numFmtId="0" fontId="18" fillId="0" borderId="35" xfId="0" applyFont="1" applyBorder="1"/>
    <xf numFmtId="0" fontId="11" fillId="0" borderId="0" xfId="0" applyFont="1" applyFill="1" applyBorder="1"/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22" fillId="0" borderId="15" xfId="0" applyNumberFormat="1" applyFont="1" applyBorder="1" applyAlignment="1">
      <alignment vertical="center"/>
    </xf>
    <xf numFmtId="3" fontId="22" fillId="0" borderId="16" xfId="0" applyNumberFormat="1" applyFont="1" applyBorder="1" applyAlignment="1">
      <alignment vertical="center"/>
    </xf>
    <xf numFmtId="3" fontId="22" fillId="0" borderId="32" xfId="0" applyNumberFormat="1" applyFont="1" applyBorder="1" applyAlignment="1">
      <alignment vertical="center"/>
    </xf>
    <xf numFmtId="3" fontId="22" fillId="0" borderId="2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3" fontId="23" fillId="0" borderId="2" xfId="65" applyNumberFormat="1" applyFont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11" xfId="0" applyNumberFormat="1" applyFont="1" applyBorder="1" applyAlignment="1">
      <alignment vertical="center"/>
    </xf>
    <xf numFmtId="3" fontId="16" fillId="15" borderId="18" xfId="0" applyNumberFormat="1" applyFont="1" applyFill="1" applyBorder="1" applyAlignment="1"/>
    <xf numFmtId="167" fontId="16" fillId="15" borderId="18" xfId="0" applyNumberFormat="1" applyFont="1" applyFill="1" applyBorder="1" applyAlignment="1">
      <alignment vertical="center" wrapText="1"/>
    </xf>
    <xf numFmtId="17" fontId="24" fillId="0" borderId="19" xfId="0" applyNumberFormat="1" applyFont="1" applyFill="1" applyBorder="1" applyAlignment="1">
      <alignment vertical="center"/>
    </xf>
    <xf numFmtId="3" fontId="16" fillId="0" borderId="20" xfId="0" applyNumberFormat="1" applyFont="1" applyFill="1" applyBorder="1" applyAlignment="1"/>
    <xf numFmtId="167" fontId="16" fillId="0" borderId="20" xfId="0" applyNumberFormat="1" applyFont="1" applyFill="1" applyBorder="1" applyAlignment="1">
      <alignment vertical="center" wrapText="1"/>
    </xf>
    <xf numFmtId="0" fontId="16" fillId="0" borderId="20" xfId="0" applyFont="1" applyBorder="1"/>
    <xf numFmtId="3" fontId="24" fillId="0" borderId="20" xfId="0" applyNumberFormat="1" applyFont="1" applyFill="1" applyBorder="1" applyAlignment="1">
      <alignment vertical="center"/>
    </xf>
    <xf numFmtId="0" fontId="24" fillId="0" borderId="20" xfId="0" applyNumberFormat="1" applyFont="1" applyFill="1" applyBorder="1" applyAlignment="1">
      <alignment vertical="center"/>
    </xf>
    <xf numFmtId="3" fontId="16" fillId="0" borderId="20" xfId="0" applyNumberFormat="1" applyFont="1" applyFill="1" applyBorder="1" applyAlignment="1">
      <alignment vertical="center" wrapText="1"/>
    </xf>
    <xf numFmtId="1" fontId="16" fillId="0" borderId="20" xfId="0" applyNumberFormat="1" applyFont="1" applyFill="1" applyBorder="1" applyAlignment="1">
      <alignment vertical="center" wrapText="1"/>
    </xf>
    <xf numFmtId="167" fontId="16" fillId="0" borderId="21" xfId="0" applyNumberFormat="1" applyFont="1" applyFill="1" applyBorder="1" applyAlignment="1">
      <alignment vertical="center" wrapText="1"/>
    </xf>
    <xf numFmtId="17" fontId="24" fillId="0" borderId="2" xfId="0" applyNumberFormat="1" applyFont="1" applyFill="1" applyBorder="1" applyAlignment="1">
      <alignment vertical="center"/>
    </xf>
    <xf numFmtId="167" fontId="16" fillId="0" borderId="4" xfId="0" applyNumberFormat="1" applyFont="1" applyFill="1" applyBorder="1" applyAlignment="1">
      <alignment vertical="center" wrapText="1"/>
    </xf>
    <xf numFmtId="17" fontId="24" fillId="12" borderId="2" xfId="0" applyNumberFormat="1" applyFont="1" applyFill="1" applyBorder="1" applyAlignment="1">
      <alignment vertical="center"/>
    </xf>
    <xf numFmtId="167" fontId="16" fillId="12" borderId="4" xfId="0" applyNumberFormat="1" applyFont="1" applyFill="1" applyBorder="1" applyAlignment="1">
      <alignment vertical="center" wrapText="1"/>
    </xf>
    <xf numFmtId="17" fontId="24" fillId="10" borderId="2" xfId="0" applyNumberFormat="1" applyFont="1" applyFill="1" applyBorder="1" applyAlignment="1">
      <alignment vertical="center"/>
    </xf>
    <xf numFmtId="167" fontId="16" fillId="10" borderId="4" xfId="0" applyNumberFormat="1" applyFont="1" applyFill="1" applyBorder="1" applyAlignment="1">
      <alignment vertical="center" wrapText="1"/>
    </xf>
    <xf numFmtId="0" fontId="49" fillId="0" borderId="0" xfId="0" applyFont="1"/>
    <xf numFmtId="17" fontId="24" fillId="9" borderId="31" xfId="0" applyNumberFormat="1" applyFont="1" applyFill="1" applyBorder="1" applyAlignment="1">
      <alignment vertical="center"/>
    </xf>
    <xf numFmtId="3" fontId="24" fillId="9" borderId="33" xfId="0" applyNumberFormat="1" applyFont="1" applyFill="1" applyBorder="1"/>
    <xf numFmtId="3" fontId="24" fillId="0" borderId="4" xfId="0" applyNumberFormat="1" applyFont="1" applyBorder="1" applyAlignment="1">
      <alignment vertical="center"/>
    </xf>
    <xf numFmtId="3" fontId="24" fillId="0" borderId="36" xfId="0" applyNumberFormat="1" applyFont="1" applyBorder="1" applyAlignment="1">
      <alignment vertical="center"/>
    </xf>
    <xf numFmtId="3" fontId="24" fillId="0" borderId="5" xfId="0" applyNumberFormat="1" applyFont="1" applyBorder="1" applyAlignment="1">
      <alignment vertical="center"/>
    </xf>
    <xf numFmtId="17" fontId="24" fillId="0" borderId="37" xfId="0" applyNumberFormat="1" applyFont="1" applyBorder="1" applyAlignment="1">
      <alignment vertical="center"/>
    </xf>
    <xf numFmtId="17" fontId="24" fillId="0" borderId="38" xfId="0" applyNumberFormat="1" applyFont="1" applyBorder="1" applyAlignment="1">
      <alignment vertical="center"/>
    </xf>
    <xf numFmtId="17" fontId="24" fillId="15" borderId="17" xfId="0" applyNumberFormat="1" applyFont="1" applyFill="1" applyBorder="1" applyAlignment="1">
      <alignment vertical="center"/>
    </xf>
    <xf numFmtId="167" fontId="16" fillId="15" borderId="33" xfId="0" applyNumberFormat="1" applyFont="1" applyFill="1" applyBorder="1" applyAlignment="1">
      <alignment vertical="center" wrapText="1"/>
    </xf>
    <xf numFmtId="0" fontId="0" fillId="9" borderId="0" xfId="0" applyFill="1"/>
    <xf numFmtId="3" fontId="24" fillId="0" borderId="39" xfId="0" applyNumberFormat="1" applyFont="1" applyBorder="1"/>
    <xf numFmtId="3" fontId="24" fillId="0" borderId="40" xfId="0" applyNumberFormat="1" applyFont="1" applyBorder="1"/>
    <xf numFmtId="3" fontId="24" fillId="0" borderId="0" xfId="66" applyNumberFormat="1" applyFont="1" applyBorder="1" applyProtection="1">
      <protection locked="0"/>
    </xf>
    <xf numFmtId="0" fontId="24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vertical="center" wrapText="1"/>
    </xf>
    <xf numFmtId="0" fontId="45" fillId="0" borderId="33" xfId="0" applyFont="1" applyBorder="1" applyAlignment="1">
      <alignment wrapText="1"/>
    </xf>
    <xf numFmtId="0" fontId="0" fillId="0" borderId="0" xfId="0" applyAlignment="1">
      <alignment horizontal="left" vertical="distributed"/>
    </xf>
    <xf numFmtId="0" fontId="46" fillId="0" borderId="0" xfId="0" applyFont="1" applyFill="1"/>
    <xf numFmtId="1" fontId="46" fillId="0" borderId="0" xfId="0" applyNumberFormat="1" applyFont="1" applyFill="1" applyAlignment="1">
      <alignment horizontal="right"/>
    </xf>
    <xf numFmtId="0" fontId="0" fillId="0" borderId="7" xfId="0" applyBorder="1"/>
    <xf numFmtId="1" fontId="46" fillId="0" borderId="3" xfId="0" applyNumberFormat="1" applyFont="1" applyFill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0" fontId="45" fillId="0" borderId="42" xfId="0" applyFont="1" applyBorder="1" applyAlignment="1">
      <alignment wrapText="1"/>
    </xf>
    <xf numFmtId="0" fontId="45" fillId="0" borderId="43" xfId="0" applyFont="1" applyBorder="1" applyAlignment="1">
      <alignment wrapText="1"/>
    </xf>
    <xf numFmtId="0" fontId="45" fillId="0" borderId="43" xfId="0" applyFont="1" applyBorder="1" applyAlignment="1">
      <alignment horizontal="right" wrapText="1"/>
    </xf>
    <xf numFmtId="0" fontId="45" fillId="0" borderId="44" xfId="0" applyFont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0" borderId="8" xfId="0" applyFont="1" applyBorder="1" applyAlignment="1">
      <alignment wrapText="1"/>
    </xf>
    <xf numFmtId="0" fontId="46" fillId="0" borderId="34" xfId="0" applyFont="1" applyBorder="1" applyAlignment="1">
      <alignment horizontal="center" vertical="center" wrapText="1"/>
    </xf>
    <xf numFmtId="0" fontId="48" fillId="0" borderId="45" xfId="0" applyFont="1" applyBorder="1" applyAlignment="1">
      <alignment wrapText="1"/>
    </xf>
    <xf numFmtId="0" fontId="48" fillId="0" borderId="46" xfId="0" applyFont="1" applyBorder="1" applyAlignment="1">
      <alignment wrapText="1"/>
    </xf>
    <xf numFmtId="0" fontId="48" fillId="0" borderId="27" xfId="0" applyFont="1" applyBorder="1" applyAlignment="1">
      <alignment wrapText="1"/>
    </xf>
    <xf numFmtId="0" fontId="48" fillId="0" borderId="5" xfId="0" applyFont="1" applyBorder="1" applyAlignment="1">
      <alignment wrapText="1"/>
    </xf>
    <xf numFmtId="0" fontId="48" fillId="0" borderId="3" xfId="0" applyFont="1" applyBorder="1" applyAlignment="1">
      <alignment wrapText="1"/>
    </xf>
    <xf numFmtId="0" fontId="48" fillId="0" borderId="4" xfId="0" applyFont="1" applyBorder="1" applyAlignment="1">
      <alignment wrapText="1"/>
    </xf>
    <xf numFmtId="0" fontId="45" fillId="0" borderId="38" xfId="0" applyFont="1" applyBorder="1" applyAlignment="1">
      <alignment horizontal="center" vertical="center" wrapText="1"/>
    </xf>
    <xf numFmtId="0" fontId="45" fillId="0" borderId="5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5" fillId="0" borderId="3" xfId="0" applyFont="1" applyBorder="1" applyAlignment="1">
      <alignment horizontal="right" wrapText="1"/>
    </xf>
    <xf numFmtId="0" fontId="45" fillId="0" borderId="38" xfId="0" applyFont="1" applyBorder="1" applyAlignment="1">
      <alignment wrapText="1"/>
    </xf>
    <xf numFmtId="0" fontId="45" fillId="0" borderId="47" xfId="0" applyFont="1" applyBorder="1" applyAlignment="1">
      <alignment wrapText="1"/>
    </xf>
    <xf numFmtId="0" fontId="45" fillId="0" borderId="11" xfId="0" applyFont="1" applyBorder="1" applyAlignment="1">
      <alignment wrapText="1"/>
    </xf>
    <xf numFmtId="0" fontId="45" fillId="0" borderId="10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1" xfId="0" applyFont="1" applyBorder="1" applyAlignment="1">
      <alignment wrapText="1"/>
    </xf>
    <xf numFmtId="0" fontId="48" fillId="0" borderId="32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8" fillId="0" borderId="48" xfId="0" applyFont="1" applyBorder="1" applyAlignment="1">
      <alignment wrapText="1"/>
    </xf>
    <xf numFmtId="0" fontId="48" fillId="0" borderId="49" xfId="0" applyFont="1" applyBorder="1" applyAlignment="1">
      <alignment wrapText="1"/>
    </xf>
    <xf numFmtId="0" fontId="45" fillId="0" borderId="41" xfId="0" applyFont="1" applyBorder="1" applyAlignment="1">
      <alignment wrapText="1"/>
    </xf>
    <xf numFmtId="1" fontId="46" fillId="0" borderId="9" xfId="0" applyNumberFormat="1" applyFont="1" applyFill="1" applyBorder="1" applyAlignment="1">
      <alignment horizontal="center" vertical="center" wrapText="1"/>
    </xf>
    <xf numFmtId="3" fontId="23" fillId="0" borderId="19" xfId="0" applyNumberFormat="1" applyFont="1" applyBorder="1" applyAlignment="1">
      <alignment horizontal="left"/>
    </xf>
    <xf numFmtId="3" fontId="23" fillId="0" borderId="20" xfId="0" applyNumberFormat="1" applyFont="1" applyBorder="1" applyAlignment="1">
      <alignment horizontal="left"/>
    </xf>
    <xf numFmtId="3" fontId="23" fillId="0" borderId="21" xfId="0" applyNumberFormat="1" applyFont="1" applyBorder="1" applyAlignment="1">
      <alignment horizontal="left"/>
    </xf>
    <xf numFmtId="3" fontId="32" fillId="0" borderId="2" xfId="0" applyNumberFormat="1" applyFont="1" applyBorder="1" applyAlignment="1">
      <alignment horizontal="left"/>
    </xf>
    <xf numFmtId="3" fontId="32" fillId="0" borderId="3" xfId="0" applyNumberFormat="1" applyFont="1" applyBorder="1" applyAlignment="1">
      <alignment horizontal="left"/>
    </xf>
    <xf numFmtId="3" fontId="32" fillId="0" borderId="4" xfId="0" applyNumberFormat="1" applyFont="1" applyBorder="1" applyAlignment="1">
      <alignment horizontal="left"/>
    </xf>
    <xf numFmtId="3" fontId="23" fillId="0" borderId="2" xfId="0" applyNumberFormat="1" applyFont="1" applyBorder="1" applyAlignment="1">
      <alignment horizontal="left"/>
    </xf>
    <xf numFmtId="3" fontId="23" fillId="0" borderId="3" xfId="0" applyNumberFormat="1" applyFont="1" applyBorder="1" applyAlignment="1">
      <alignment horizontal="left"/>
    </xf>
    <xf numFmtId="3" fontId="23" fillId="0" borderId="4" xfId="0" applyNumberFormat="1" applyFont="1" applyBorder="1" applyAlignment="1">
      <alignment horizontal="left"/>
    </xf>
    <xf numFmtId="3" fontId="23" fillId="0" borderId="17" xfId="0" applyNumberFormat="1" applyFont="1" applyBorder="1" applyAlignment="1">
      <alignment horizontal="left"/>
    </xf>
    <xf numFmtId="3" fontId="23" fillId="0" borderId="18" xfId="0" applyNumberFormat="1" applyFont="1" applyBorder="1" applyAlignment="1">
      <alignment horizontal="left"/>
    </xf>
    <xf numFmtId="3" fontId="23" fillId="0" borderId="33" xfId="0" applyNumberFormat="1" applyFont="1" applyBorder="1" applyAlignment="1">
      <alignment horizontal="left"/>
    </xf>
    <xf numFmtId="3" fontId="23" fillId="0" borderId="9" xfId="0" applyNumberFormat="1" applyFont="1" applyBorder="1" applyAlignment="1">
      <alignment horizontal="left"/>
    </xf>
    <xf numFmtId="3" fontId="23" fillId="0" borderId="10" xfId="0" applyNumberFormat="1" applyFont="1" applyBorder="1" applyAlignment="1">
      <alignment horizontal="left"/>
    </xf>
    <xf numFmtId="3" fontId="23" fillId="0" borderId="8" xfId="0" applyNumberFormat="1" applyFont="1" applyBorder="1" applyAlignment="1">
      <alignment horizontal="left"/>
    </xf>
    <xf numFmtId="3" fontId="23" fillId="0" borderId="5" xfId="0" applyNumberFormat="1" applyFont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11" xfId="0" applyNumberFormat="1" applyFont="1" applyBorder="1" applyAlignment="1">
      <alignment vertical="center"/>
    </xf>
    <xf numFmtId="3" fontId="23" fillId="0" borderId="10" xfId="0" applyNumberFormat="1" applyFont="1" applyBorder="1" applyAlignment="1">
      <alignment vertical="center"/>
    </xf>
    <xf numFmtId="3" fontId="24" fillId="0" borderId="3" xfId="0" applyNumberFormat="1" applyFont="1" applyFill="1" applyBorder="1" applyAlignment="1"/>
    <xf numFmtId="3" fontId="24" fillId="0" borderId="10" xfId="0" applyNumberFormat="1" applyFont="1" applyFill="1" applyBorder="1" applyAlignment="1"/>
    <xf numFmtId="3" fontId="23" fillId="0" borderId="32" xfId="0" applyNumberFormat="1" applyFont="1" applyBorder="1" applyAlignment="1">
      <alignment vertical="center"/>
    </xf>
    <xf numFmtId="3" fontId="23" fillId="0" borderId="16" xfId="0" applyNumberFormat="1" applyFont="1" applyBorder="1" applyAlignment="1">
      <alignment vertical="center"/>
    </xf>
    <xf numFmtId="3" fontId="18" fillId="0" borderId="0" xfId="0" applyNumberFormat="1" applyFont="1" applyBorder="1"/>
    <xf numFmtId="0" fontId="28" fillId="11" borderId="3" xfId="0" applyFont="1" applyFill="1" applyBorder="1" applyAlignment="1">
      <alignment vertical="center" wrapText="1"/>
    </xf>
    <xf numFmtId="3" fontId="16" fillId="11" borderId="14" xfId="0" applyNumberFormat="1" applyFont="1" applyFill="1" applyBorder="1"/>
    <xf numFmtId="166" fontId="16" fillId="11" borderId="14" xfId="0" applyNumberFormat="1" applyFont="1" applyFill="1" applyBorder="1"/>
    <xf numFmtId="0" fontId="16" fillId="11" borderId="14" xfId="0" applyFont="1" applyFill="1" applyBorder="1"/>
    <xf numFmtId="3" fontId="50" fillId="0" borderId="0" xfId="0" applyNumberFormat="1" applyFont="1"/>
    <xf numFmtId="167" fontId="50" fillId="0" borderId="0" xfId="0" applyNumberFormat="1" applyFont="1"/>
    <xf numFmtId="167" fontId="16" fillId="0" borderId="0" xfId="0" applyNumberFormat="1" applyFont="1"/>
    <xf numFmtId="0" fontId="24" fillId="0" borderId="50" xfId="0" applyFont="1" applyBorder="1"/>
    <xf numFmtId="0" fontId="24" fillId="0" borderId="51" xfId="0" applyFont="1" applyBorder="1"/>
    <xf numFmtId="0" fontId="45" fillId="0" borderId="0" xfId="0" applyFont="1" applyBorder="1" applyAlignment="1">
      <alignment wrapText="1"/>
    </xf>
    <xf numFmtId="3" fontId="24" fillId="0" borderId="4" xfId="0" applyNumberFormat="1" applyFont="1" applyFill="1" applyBorder="1" applyAlignment="1">
      <alignment vertical="center"/>
    </xf>
    <xf numFmtId="17" fontId="24" fillId="0" borderId="49" xfId="0" applyNumberFormat="1" applyFont="1" applyBorder="1"/>
    <xf numFmtId="167" fontId="24" fillId="9" borderId="14" xfId="0" applyNumberFormat="1" applyFont="1" applyFill="1" applyBorder="1" applyAlignment="1">
      <alignment horizontal="center" vertical="center"/>
    </xf>
    <xf numFmtId="3" fontId="24" fillId="0" borderId="0" xfId="0" applyNumberFormat="1" applyFont="1"/>
    <xf numFmtId="167" fontId="24" fillId="0" borderId="14" xfId="0" applyNumberFormat="1" applyFont="1" applyFill="1" applyBorder="1" applyAlignment="1">
      <alignment horizontal="center"/>
    </xf>
    <xf numFmtId="167" fontId="24" fillId="0" borderId="14" xfId="0" applyNumberFormat="1" applyFont="1" applyFill="1" applyBorder="1" applyAlignment="1">
      <alignment horizontal="center" vertical="center"/>
    </xf>
    <xf numFmtId="0" fontId="51" fillId="0" borderId="0" xfId="0" applyFont="1"/>
    <xf numFmtId="0" fontId="51" fillId="0" borderId="0" xfId="0" applyFont="1" applyFill="1"/>
    <xf numFmtId="166" fontId="53" fillId="0" borderId="14" xfId="0" applyNumberFormat="1" applyFont="1" applyFill="1" applyBorder="1" applyAlignment="1">
      <alignment horizontal="center" vertical="center"/>
    </xf>
    <xf numFmtId="0" fontId="52" fillId="0" borderId="0" xfId="0" applyFont="1"/>
    <xf numFmtId="3" fontId="32" fillId="0" borderId="3" xfId="0" applyNumberFormat="1" applyFont="1" applyBorder="1"/>
    <xf numFmtId="0" fontId="54" fillId="0" borderId="0" xfId="0" applyFont="1"/>
    <xf numFmtId="0" fontId="35" fillId="0" borderId="0" xfId="0" applyFont="1" applyFill="1"/>
    <xf numFmtId="17" fontId="24" fillId="14" borderId="13" xfId="0" applyNumberFormat="1" applyFont="1" applyFill="1" applyBorder="1" applyAlignment="1">
      <alignment vertical="center"/>
    </xf>
    <xf numFmtId="3" fontId="24" fillId="14" borderId="14" xfId="0" applyNumberFormat="1" applyFont="1" applyFill="1" applyBorder="1"/>
    <xf numFmtId="3" fontId="24" fillId="14" borderId="14" xfId="0" applyNumberFormat="1" applyFont="1" applyFill="1" applyBorder="1" applyAlignment="1">
      <alignment vertical="center"/>
    </xf>
    <xf numFmtId="166" fontId="24" fillId="14" borderId="14" xfId="0" applyNumberFormat="1" applyFont="1" applyFill="1" applyBorder="1" applyAlignment="1">
      <alignment horizontal="center" vertical="center"/>
    </xf>
    <xf numFmtId="166" fontId="28" fillId="14" borderId="14" xfId="0" applyNumberFormat="1" applyFont="1" applyFill="1" applyBorder="1" applyAlignment="1">
      <alignment horizontal="center" vertical="center"/>
    </xf>
    <xf numFmtId="167" fontId="24" fillId="14" borderId="14" xfId="0" applyNumberFormat="1" applyFont="1" applyFill="1" applyBorder="1" applyAlignment="1">
      <alignment horizontal="center"/>
    </xf>
    <xf numFmtId="167" fontId="24" fillId="14" borderId="14" xfId="0" applyNumberFormat="1" applyFont="1" applyFill="1" applyBorder="1" applyAlignment="1">
      <alignment horizontal="center" vertical="center"/>
    </xf>
    <xf numFmtId="3" fontId="16" fillId="11" borderId="3" xfId="0" applyNumberFormat="1" applyFont="1" applyFill="1" applyBorder="1" applyAlignment="1"/>
    <xf numFmtId="3" fontId="24" fillId="11" borderId="3" xfId="66" applyNumberFormat="1" applyFont="1" applyFill="1" applyBorder="1" applyProtection="1">
      <protection locked="0"/>
    </xf>
    <xf numFmtId="0" fontId="16" fillId="11" borderId="3" xfId="0" applyFont="1" applyFill="1" applyBorder="1"/>
    <xf numFmtId="0" fontId="24" fillId="11" borderId="3" xfId="0" applyNumberFormat="1" applyFont="1" applyFill="1" applyBorder="1" applyAlignment="1">
      <alignment vertical="center"/>
    </xf>
    <xf numFmtId="1" fontId="16" fillId="11" borderId="3" xfId="0" applyNumberFormat="1" applyFont="1" applyFill="1" applyBorder="1" applyAlignment="1">
      <alignment vertical="center" wrapText="1"/>
    </xf>
    <xf numFmtId="167" fontId="16" fillId="0" borderId="3" xfId="0" applyNumberFormat="1" applyFont="1" applyFill="1" applyBorder="1" applyAlignment="1"/>
    <xf numFmtId="167" fontId="24" fillId="0" borderId="3" xfId="66" applyNumberFormat="1" applyFont="1" applyFill="1" applyBorder="1" applyProtection="1">
      <protection locked="0"/>
    </xf>
    <xf numFmtId="17" fontId="24" fillId="11" borderId="2" xfId="0" applyNumberFormat="1" applyFont="1" applyFill="1" applyBorder="1" applyAlignment="1">
      <alignment vertical="center"/>
    </xf>
    <xf numFmtId="167" fontId="16" fillId="11" borderId="4" xfId="0" applyNumberFormat="1" applyFont="1" applyFill="1" applyBorder="1" applyAlignment="1">
      <alignment vertical="center" wrapText="1"/>
    </xf>
    <xf numFmtId="167" fontId="24" fillId="0" borderId="4" xfId="66" applyNumberFormat="1" applyFont="1" applyFill="1" applyBorder="1" applyProtection="1">
      <protection locked="0"/>
    </xf>
    <xf numFmtId="167" fontId="24" fillId="0" borderId="3" xfId="0" applyNumberFormat="1" applyFont="1" applyFill="1" applyBorder="1" applyAlignment="1"/>
    <xf numFmtId="0" fontId="24" fillId="0" borderId="3" xfId="0" applyFont="1" applyFill="1" applyBorder="1"/>
    <xf numFmtId="1" fontId="24" fillId="0" borderId="3" xfId="0" applyNumberFormat="1" applyFont="1" applyFill="1" applyBorder="1" applyAlignment="1">
      <alignment vertical="center" wrapText="1"/>
    </xf>
    <xf numFmtId="167" fontId="16" fillId="0" borderId="20" xfId="0" applyNumberFormat="1" applyFont="1" applyFill="1" applyBorder="1" applyAlignment="1"/>
    <xf numFmtId="3" fontId="24" fillId="0" borderId="20" xfId="66" applyNumberFormat="1" applyFont="1" applyFill="1" applyBorder="1" applyProtection="1">
      <protection locked="0"/>
    </xf>
    <xf numFmtId="0" fontId="16" fillId="0" borderId="20" xfId="0" applyFont="1" applyFill="1" applyBorder="1"/>
    <xf numFmtId="167" fontId="24" fillId="0" borderId="20" xfId="66" applyNumberFormat="1" applyFont="1" applyFill="1" applyBorder="1" applyProtection="1">
      <protection locked="0"/>
    </xf>
    <xf numFmtId="167" fontId="24" fillId="0" borderId="21" xfId="66" applyNumberFormat="1" applyFont="1" applyFill="1" applyBorder="1" applyProtection="1">
      <protection locked="0"/>
    </xf>
    <xf numFmtId="17" fontId="24" fillId="9" borderId="41" xfId="0" applyNumberFormat="1" applyFont="1" applyFill="1" applyBorder="1" applyAlignment="1">
      <alignment vertical="center"/>
    </xf>
    <xf numFmtId="3" fontId="24" fillId="9" borderId="33" xfId="0" applyNumberFormat="1" applyFont="1" applyFill="1" applyBorder="1" applyAlignment="1">
      <alignment vertical="center"/>
    </xf>
    <xf numFmtId="3" fontId="24" fillId="11" borderId="3" xfId="0" applyNumberFormat="1" applyFont="1" applyFill="1" applyBorder="1" applyAlignment="1">
      <alignment vertical="center"/>
    </xf>
    <xf numFmtId="3" fontId="24" fillId="11" borderId="4" xfId="0" applyNumberFormat="1" applyFont="1" applyFill="1" applyBorder="1" applyAlignment="1">
      <alignment vertical="center"/>
    </xf>
    <xf numFmtId="17" fontId="24" fillId="0" borderId="52" xfId="0" applyNumberFormat="1" applyFont="1" applyBorder="1" applyAlignment="1">
      <alignment vertical="center"/>
    </xf>
    <xf numFmtId="17" fontId="24" fillId="0" borderId="22" xfId="0" applyNumberFormat="1" applyFont="1" applyFill="1" applyBorder="1" applyAlignment="1">
      <alignment vertical="center"/>
    </xf>
    <xf numFmtId="17" fontId="24" fillId="11" borderId="22" xfId="0" applyNumberFormat="1" applyFont="1" applyFill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24" fillId="11" borderId="2" xfId="0" applyNumberFormat="1" applyFont="1" applyFill="1" applyBorder="1" applyAlignment="1">
      <alignment vertical="center"/>
    </xf>
    <xf numFmtId="3" fontId="24" fillId="14" borderId="3" xfId="0" applyNumberFormat="1" applyFont="1" applyFill="1" applyBorder="1" applyAlignment="1">
      <alignment vertical="center"/>
    </xf>
    <xf numFmtId="3" fontId="24" fillId="0" borderId="21" xfId="0" applyNumberFormat="1" applyFont="1" applyFill="1" applyBorder="1" applyAlignment="1">
      <alignment vertical="center"/>
    </xf>
    <xf numFmtId="3" fontId="24" fillId="14" borderId="4" xfId="0" applyNumberFormat="1" applyFont="1" applyFill="1" applyBorder="1" applyAlignment="1">
      <alignment vertical="center"/>
    </xf>
    <xf numFmtId="166" fontId="24" fillId="0" borderId="3" xfId="0" applyNumberFormat="1" applyFont="1" applyFill="1" applyBorder="1" applyAlignment="1">
      <alignment horizontal="center" vertical="center"/>
    </xf>
    <xf numFmtId="166" fontId="24" fillId="11" borderId="3" xfId="0" applyNumberFormat="1" applyFont="1" applyFill="1" applyBorder="1" applyAlignment="1">
      <alignment horizontal="center" vertical="center"/>
    </xf>
    <xf numFmtId="0" fontId="24" fillId="11" borderId="3" xfId="0" applyFont="1" applyFill="1" applyBorder="1"/>
    <xf numFmtId="0" fontId="24" fillId="0" borderId="4" xfId="0" applyFont="1" applyFill="1" applyBorder="1"/>
    <xf numFmtId="0" fontId="24" fillId="11" borderId="4" xfId="0" applyFont="1" applyFill="1" applyBorder="1"/>
    <xf numFmtId="166" fontId="24" fillId="0" borderId="20" xfId="0" applyNumberFormat="1" applyFont="1" applyFill="1" applyBorder="1" applyAlignment="1">
      <alignment horizontal="center" vertical="center"/>
    </xf>
    <xf numFmtId="0" fontId="24" fillId="0" borderId="20" xfId="0" applyFont="1" applyFill="1" applyBorder="1"/>
    <xf numFmtId="0" fontId="24" fillId="0" borderId="21" xfId="0" applyFont="1" applyFill="1" applyBorder="1"/>
    <xf numFmtId="17" fontId="24" fillId="0" borderId="50" xfId="0" applyNumberFormat="1" applyFont="1" applyBorder="1"/>
    <xf numFmtId="3" fontId="24" fillId="0" borderId="45" xfId="0" applyNumberFormat="1" applyFont="1" applyBorder="1"/>
    <xf numFmtId="3" fontId="24" fillId="0" borderId="27" xfId="0" applyNumberFormat="1" applyFont="1" applyBorder="1"/>
    <xf numFmtId="166" fontId="16" fillId="11" borderId="0" xfId="0" applyNumberFormat="1" applyFont="1" applyFill="1" applyBorder="1"/>
    <xf numFmtId="0" fontId="28" fillId="11" borderId="18" xfId="0" applyFont="1" applyFill="1" applyBorder="1" applyAlignment="1">
      <alignment vertical="center" wrapText="1"/>
    </xf>
    <xf numFmtId="166" fontId="16" fillId="11" borderId="30" xfId="0" applyNumberFormat="1" applyFont="1" applyFill="1" applyBorder="1"/>
    <xf numFmtId="0" fontId="55" fillId="0" borderId="0" xfId="52" applyFont="1" applyFill="1" applyAlignment="1">
      <alignment horizontal="right"/>
    </xf>
    <xf numFmtId="0" fontId="55" fillId="0" borderId="0" xfId="52" applyFont="1" applyFill="1" applyBorder="1" applyAlignment="1">
      <alignment horizontal="right" wrapText="1"/>
    </xf>
    <xf numFmtId="166" fontId="16" fillId="14" borderId="30" xfId="0" applyNumberFormat="1" applyFont="1" applyFill="1" applyBorder="1"/>
    <xf numFmtId="3" fontId="24" fillId="11" borderId="43" xfId="0" applyNumberFormat="1" applyFont="1" applyFill="1" applyBorder="1"/>
    <xf numFmtId="3" fontId="24" fillId="11" borderId="30" xfId="57" applyNumberFormat="1" applyFont="1" applyFill="1" applyBorder="1"/>
    <xf numFmtId="3" fontId="16" fillId="11" borderId="30" xfId="0" applyNumberFormat="1" applyFont="1" applyFill="1" applyBorder="1"/>
    <xf numFmtId="3" fontId="24" fillId="0" borderId="0" xfId="0" applyNumberFormat="1" applyFont="1" applyFill="1" applyBorder="1" applyAlignment="1">
      <alignment vertical="center"/>
    </xf>
    <xf numFmtId="3" fontId="63" fillId="11" borderId="18" xfId="0" applyNumberFormat="1" applyFont="1" applyFill="1" applyBorder="1"/>
    <xf numFmtId="3" fontId="64" fillId="11" borderId="14" xfId="0" applyNumberFormat="1" applyFont="1" applyFill="1" applyBorder="1"/>
    <xf numFmtId="3" fontId="63" fillId="11" borderId="14" xfId="57" applyNumberFormat="1" applyFont="1" applyFill="1" applyBorder="1"/>
    <xf numFmtId="3" fontId="62" fillId="11" borderId="14" xfId="0" applyNumberFormat="1" applyFont="1" applyFill="1" applyBorder="1"/>
    <xf numFmtId="0" fontId="43" fillId="0" borderId="0" xfId="0" applyFont="1" applyBorder="1"/>
    <xf numFmtId="0" fontId="24" fillId="0" borderId="18" xfId="0" applyFont="1" applyFill="1" applyBorder="1"/>
    <xf numFmtId="3" fontId="24" fillId="0" borderId="3" xfId="0" applyNumberFormat="1" applyFont="1" applyFill="1" applyBorder="1" applyAlignment="1">
      <alignment horizontal="right" vertical="center"/>
    </xf>
    <xf numFmtId="170" fontId="10" fillId="0" borderId="3" xfId="57" applyNumberFormat="1" applyBorder="1" applyAlignment="1">
      <alignment horizontal="right"/>
    </xf>
    <xf numFmtId="3" fontId="10" fillId="0" borderId="3" xfId="57" applyNumberFormat="1" applyBorder="1" applyAlignment="1">
      <alignment horizontal="right"/>
    </xf>
    <xf numFmtId="17" fontId="24" fillId="14" borderId="2" xfId="0" applyNumberFormat="1" applyFont="1" applyFill="1" applyBorder="1" applyAlignment="1">
      <alignment vertical="center"/>
    </xf>
    <xf numFmtId="17" fontId="28" fillId="0" borderId="16" xfId="0" applyNumberFormat="1" applyFont="1" applyFill="1" applyBorder="1" applyAlignment="1">
      <alignment horizontal="left" vertical="center"/>
    </xf>
    <xf numFmtId="3" fontId="23" fillId="0" borderId="3" xfId="0" applyNumberFormat="1" applyFont="1" applyFill="1" applyBorder="1" applyAlignment="1">
      <alignment horizontal="right" vertical="center"/>
    </xf>
    <xf numFmtId="3" fontId="24" fillId="0" borderId="42" xfId="0" applyNumberFormat="1" applyFont="1" applyBorder="1"/>
    <xf numFmtId="17" fontId="24" fillId="0" borderId="41" xfId="0" applyNumberFormat="1" applyFont="1" applyBorder="1"/>
    <xf numFmtId="0" fontId="24" fillId="0" borderId="48" xfId="0" applyFont="1" applyBorder="1"/>
    <xf numFmtId="17" fontId="24" fillId="9" borderId="53" xfId="0" applyNumberFormat="1" applyFont="1" applyFill="1" applyBorder="1" applyAlignment="1">
      <alignment vertical="center"/>
    </xf>
    <xf numFmtId="17" fontId="36" fillId="9" borderId="54" xfId="0" applyNumberFormat="1" applyFont="1" applyFill="1" applyBorder="1" applyAlignment="1">
      <alignment vertical="center"/>
    </xf>
    <xf numFmtId="3" fontId="24" fillId="9" borderId="39" xfId="0" applyNumberFormat="1" applyFont="1" applyFill="1" applyBorder="1"/>
    <xf numFmtId="3" fontId="24" fillId="9" borderId="40" xfId="0" applyNumberFormat="1" applyFont="1" applyFill="1" applyBorder="1"/>
    <xf numFmtId="0" fontId="43" fillId="0" borderId="0" xfId="0" applyFont="1" applyFill="1" applyBorder="1"/>
    <xf numFmtId="0" fontId="0" fillId="0" borderId="20" xfId="0" applyBorder="1"/>
    <xf numFmtId="167" fontId="24" fillId="0" borderId="4" xfId="0" applyNumberFormat="1" applyFont="1" applyFill="1" applyBorder="1" applyAlignment="1"/>
    <xf numFmtId="3" fontId="24" fillId="0" borderId="18" xfId="0" applyNumberFormat="1" applyFont="1" applyFill="1" applyBorder="1" applyAlignment="1">
      <alignment vertical="center"/>
    </xf>
    <xf numFmtId="166" fontId="24" fillId="0" borderId="18" xfId="0" applyNumberFormat="1" applyFont="1" applyFill="1" applyBorder="1" applyAlignment="1">
      <alignment horizontal="center" vertical="center"/>
    </xf>
    <xf numFmtId="3" fontId="24" fillId="0" borderId="18" xfId="0" applyNumberFormat="1" applyFont="1" applyFill="1" applyBorder="1" applyAlignment="1">
      <alignment horizontal="right" vertical="center"/>
    </xf>
    <xf numFmtId="0" fontId="24" fillId="0" borderId="33" xfId="0" applyFont="1" applyFill="1" applyBorder="1"/>
    <xf numFmtId="166" fontId="63" fillId="0" borderId="3" xfId="0" applyNumberFormat="1" applyFont="1" applyFill="1" applyBorder="1" applyAlignment="1">
      <alignment horizontal="center" vertical="center"/>
    </xf>
    <xf numFmtId="0" fontId="63" fillId="0" borderId="3" xfId="0" applyFont="1" applyFill="1" applyBorder="1"/>
    <xf numFmtId="17" fontId="24" fillId="14" borderId="17" xfId="0" applyNumberFormat="1" applyFont="1" applyFill="1" applyBorder="1" applyAlignment="1">
      <alignment vertical="center"/>
    </xf>
    <xf numFmtId="3" fontId="24" fillId="14" borderId="18" xfId="0" applyNumberFormat="1" applyFont="1" applyFill="1" applyBorder="1" applyAlignment="1">
      <alignment vertical="center"/>
    </xf>
    <xf numFmtId="3" fontId="24" fillId="14" borderId="33" xfId="0" applyNumberFormat="1" applyFont="1" applyFill="1" applyBorder="1" applyAlignment="1">
      <alignment vertical="center"/>
    </xf>
    <xf numFmtId="167" fontId="62" fillId="0" borderId="3" xfId="0" applyNumberFormat="1" applyFont="1" applyFill="1" applyBorder="1" applyAlignment="1">
      <alignment vertical="center" wrapText="1"/>
    </xf>
    <xf numFmtId="3" fontId="63" fillId="0" borderId="14" xfId="0" applyNumberFormat="1" applyFont="1" applyFill="1" applyBorder="1" applyAlignment="1">
      <alignment vertical="center"/>
    </xf>
    <xf numFmtId="3" fontId="63" fillId="0" borderId="14" xfId="0" applyNumberFormat="1" applyFont="1" applyFill="1" applyBorder="1"/>
    <xf numFmtId="167" fontId="63" fillId="0" borderId="14" xfId="0" applyNumberFormat="1" applyFont="1" applyFill="1" applyBorder="1" applyAlignment="1">
      <alignment horizontal="center"/>
    </xf>
    <xf numFmtId="167" fontId="63" fillId="0" borderId="14" xfId="0" applyNumberFormat="1" applyFont="1" applyFill="1" applyBorder="1" applyAlignment="1">
      <alignment horizontal="center" vertical="center"/>
    </xf>
    <xf numFmtId="166" fontId="28" fillId="0" borderId="13" xfId="0" applyNumberFormat="1" applyFont="1" applyFill="1" applyBorder="1" applyAlignment="1">
      <alignment horizontal="center" vertical="center"/>
    </xf>
    <xf numFmtId="167" fontId="64" fillId="0" borderId="3" xfId="0" applyNumberFormat="1" applyFont="1" applyFill="1" applyBorder="1" applyAlignment="1">
      <alignment vertical="center" wrapText="1"/>
    </xf>
    <xf numFmtId="17" fontId="24" fillId="0" borderId="24" xfId="0" applyNumberFormat="1" applyFont="1" applyFill="1" applyBorder="1" applyAlignment="1">
      <alignment vertical="center"/>
    </xf>
    <xf numFmtId="17" fontId="66" fillId="0" borderId="28" xfId="0" applyNumberFormat="1" applyFont="1" applyFill="1" applyBorder="1" applyAlignment="1">
      <alignment vertical="center"/>
    </xf>
    <xf numFmtId="17" fontId="36" fillId="0" borderId="53" xfId="0" applyNumberFormat="1" applyFont="1" applyFill="1" applyBorder="1" applyAlignment="1">
      <alignment vertical="center"/>
    </xf>
    <xf numFmtId="0" fontId="48" fillId="0" borderId="42" xfId="52" applyFont="1" applyBorder="1" applyAlignment="1">
      <alignment wrapText="1"/>
    </xf>
    <xf numFmtId="0" fontId="48" fillId="0" borderId="43" xfId="52" applyFont="1" applyBorder="1" applyAlignment="1">
      <alignment wrapText="1"/>
    </xf>
    <xf numFmtId="0" fontId="48" fillId="0" borderId="33" xfId="52" applyFont="1" applyBorder="1" applyAlignment="1">
      <alignment wrapText="1"/>
    </xf>
    <xf numFmtId="0" fontId="45" fillId="0" borderId="42" xfId="52" applyFont="1" applyBorder="1" applyAlignment="1">
      <alignment wrapText="1"/>
    </xf>
    <xf numFmtId="0" fontId="45" fillId="0" borderId="43" xfId="52" applyFont="1" applyBorder="1" applyAlignment="1">
      <alignment wrapText="1"/>
    </xf>
    <xf numFmtId="0" fontId="45" fillId="0" borderId="33" xfId="52" applyFont="1" applyBorder="1" applyAlignment="1">
      <alignment wrapText="1"/>
    </xf>
    <xf numFmtId="0" fontId="45" fillId="0" borderId="43" xfId="52" applyFont="1" applyBorder="1" applyAlignment="1">
      <alignment horizontal="right" wrapText="1"/>
    </xf>
    <xf numFmtId="0" fontId="48" fillId="0" borderId="0" xfId="0" applyFont="1" applyFill="1" applyBorder="1" applyAlignment="1">
      <alignment wrapText="1"/>
    </xf>
    <xf numFmtId="0" fontId="45" fillId="0" borderId="0" xfId="0" applyFont="1" applyFill="1" applyBorder="1" applyAlignment="1">
      <alignment wrapText="1"/>
    </xf>
    <xf numFmtId="0" fontId="45" fillId="0" borderId="0" xfId="0" applyFont="1" applyFill="1" applyBorder="1" applyAlignment="1">
      <alignment horizontal="right" wrapText="1"/>
    </xf>
    <xf numFmtId="49" fontId="46" fillId="0" borderId="0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wrapText="1"/>
    </xf>
    <xf numFmtId="1" fontId="46" fillId="0" borderId="0" xfId="0" applyNumberFormat="1" applyFont="1" applyFill="1" applyBorder="1" applyAlignment="1">
      <alignment vertical="center"/>
    </xf>
    <xf numFmtId="0" fontId="0" fillId="0" borderId="0" xfId="0" applyAlignment="1"/>
    <xf numFmtId="3" fontId="24" fillId="0" borderId="13" xfId="0" applyNumberFormat="1" applyFont="1" applyFill="1" applyBorder="1"/>
    <xf numFmtId="166" fontId="63" fillId="0" borderId="14" xfId="0" applyNumberFormat="1" applyFont="1" applyFill="1" applyBorder="1" applyAlignment="1">
      <alignment horizontal="center" vertical="center"/>
    </xf>
    <xf numFmtId="0" fontId="45" fillId="0" borderId="22" xfId="52" applyFont="1" applyBorder="1" applyAlignment="1">
      <alignment wrapText="1"/>
    </xf>
    <xf numFmtId="0" fontId="45" fillId="0" borderId="6" xfId="52" applyFont="1" applyBorder="1" applyAlignment="1">
      <alignment wrapText="1"/>
    </xf>
    <xf numFmtId="0" fontId="45" fillId="0" borderId="4" xfId="52" applyFont="1" applyBorder="1" applyAlignment="1">
      <alignment wrapText="1"/>
    </xf>
    <xf numFmtId="3" fontId="24" fillId="0" borderId="39" xfId="0" applyNumberFormat="1" applyFont="1" applyFill="1" applyBorder="1"/>
    <xf numFmtId="166" fontId="16" fillId="14" borderId="18" xfId="0" applyNumberFormat="1" applyFont="1" applyFill="1" applyBorder="1"/>
    <xf numFmtId="17" fontId="63" fillId="0" borderId="2" xfId="0" applyNumberFormat="1" applyFont="1" applyFill="1" applyBorder="1" applyAlignment="1">
      <alignment vertical="center"/>
    </xf>
    <xf numFmtId="0" fontId="48" fillId="0" borderId="30" xfId="52" applyFont="1" applyBorder="1" applyAlignment="1">
      <alignment wrapText="1"/>
    </xf>
    <xf numFmtId="0" fontId="48" fillId="0" borderId="29" xfId="52" applyFont="1" applyBorder="1" applyAlignment="1">
      <alignment wrapText="1"/>
    </xf>
    <xf numFmtId="1" fontId="46" fillId="0" borderId="10" xfId="0" applyNumberFormat="1" applyFont="1" applyFill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5" fillId="0" borderId="9" xfId="52" applyFont="1" applyBorder="1" applyAlignment="1">
      <alignment wrapText="1"/>
    </xf>
    <xf numFmtId="0" fontId="45" fillId="0" borderId="10" xfId="52" applyFont="1" applyBorder="1" applyAlignment="1">
      <alignment wrapText="1"/>
    </xf>
    <xf numFmtId="17" fontId="24" fillId="9" borderId="9" xfId="0" applyNumberFormat="1" applyFont="1" applyFill="1" applyBorder="1" applyAlignment="1">
      <alignment vertical="center"/>
    </xf>
    <xf numFmtId="3" fontId="24" fillId="9" borderId="10" xfId="0" applyNumberFormat="1" applyFont="1" applyFill="1" applyBorder="1" applyAlignment="1">
      <alignment vertical="center"/>
    </xf>
    <xf numFmtId="3" fontId="24" fillId="9" borderId="8" xfId="0" applyNumberFormat="1" applyFont="1" applyFill="1" applyBorder="1" applyAlignment="1">
      <alignment vertical="center"/>
    </xf>
    <xf numFmtId="167" fontId="62" fillId="0" borderId="4" xfId="0" applyNumberFormat="1" applyFont="1" applyFill="1" applyBorder="1" applyAlignment="1">
      <alignment vertical="center" wrapText="1"/>
    </xf>
    <xf numFmtId="167" fontId="64" fillId="0" borderId="4" xfId="0" applyNumberFormat="1" applyFont="1" applyFill="1" applyBorder="1" applyAlignment="1">
      <alignment vertical="center" wrapText="1"/>
    </xf>
    <xf numFmtId="17" fontId="24" fillId="15" borderId="9" xfId="0" applyNumberFormat="1" applyFont="1" applyFill="1" applyBorder="1" applyAlignment="1">
      <alignment vertical="center"/>
    </xf>
    <xf numFmtId="3" fontId="16" fillId="15" borderId="10" xfId="0" applyNumberFormat="1" applyFont="1" applyFill="1" applyBorder="1" applyAlignment="1"/>
    <xf numFmtId="167" fontId="16" fillId="15" borderId="10" xfId="0" applyNumberFormat="1" applyFont="1" applyFill="1" applyBorder="1" applyAlignment="1"/>
    <xf numFmtId="167" fontId="16" fillId="15" borderId="8" xfId="0" applyNumberFormat="1" applyFont="1" applyFill="1" applyBorder="1" applyAlignment="1"/>
    <xf numFmtId="0" fontId="45" fillId="0" borderId="0" xfId="52" applyFont="1" applyBorder="1" applyAlignment="1">
      <alignment wrapText="1"/>
    </xf>
    <xf numFmtId="3" fontId="10" fillId="0" borderId="20" xfId="57" applyNumberFormat="1" applyBorder="1" applyAlignment="1">
      <alignment horizontal="right"/>
    </xf>
    <xf numFmtId="3" fontId="24" fillId="0" borderId="20" xfId="0" applyNumberFormat="1" applyFont="1" applyFill="1" applyBorder="1" applyAlignment="1">
      <alignment horizontal="right" vertical="center"/>
    </xf>
    <xf numFmtId="0" fontId="55" fillId="0" borderId="0" xfId="52" applyFont="1" applyBorder="1" applyAlignment="1">
      <alignment horizontal="right"/>
    </xf>
    <xf numFmtId="0" fontId="22" fillId="0" borderId="22" xfId="0" applyFont="1" applyFill="1" applyBorder="1" applyAlignment="1">
      <alignment horizontal="left" vertical="center" wrapText="1"/>
    </xf>
    <xf numFmtId="0" fontId="22" fillId="0" borderId="55" xfId="0" applyFont="1" applyFill="1" applyBorder="1" applyAlignment="1">
      <alignment horizontal="left" vertical="center" wrapText="1"/>
    </xf>
    <xf numFmtId="0" fontId="22" fillId="0" borderId="35" xfId="0" applyFont="1" applyFill="1" applyBorder="1" applyAlignment="1">
      <alignment horizontal="left" vertical="center" wrapText="1"/>
    </xf>
    <xf numFmtId="0" fontId="0" fillId="0" borderId="0" xfId="0"/>
    <xf numFmtId="17" fontId="36" fillId="0" borderId="54" xfId="0" applyNumberFormat="1" applyFont="1" applyBorder="1" applyAlignment="1">
      <alignment vertical="center"/>
    </xf>
    <xf numFmtId="3" fontId="24" fillId="0" borderId="46" xfId="0" applyNumberFormat="1" applyFont="1" applyFill="1" applyBorder="1"/>
    <xf numFmtId="3" fontId="24" fillId="0" borderId="30" xfId="0" applyNumberFormat="1" applyFont="1" applyFill="1" applyBorder="1"/>
    <xf numFmtId="3" fontId="24" fillId="0" borderId="56" xfId="0" applyNumberFormat="1" applyFont="1" applyBorder="1"/>
    <xf numFmtId="0" fontId="93" fillId="0" borderId="0" xfId="55" applyFont="1" applyFill="1" applyAlignment="1">
      <alignment vertical="center"/>
    </xf>
    <xf numFmtId="0" fontId="93" fillId="0" borderId="0" xfId="55" applyFont="1" applyFill="1" applyAlignment="1">
      <alignment vertical="center" wrapText="1"/>
    </xf>
    <xf numFmtId="0" fontId="94" fillId="0" borderId="0" xfId="0" applyFont="1" applyFill="1"/>
    <xf numFmtId="0" fontId="93" fillId="47" borderId="52" xfId="55" applyFont="1" applyFill="1" applyBorder="1" applyAlignment="1">
      <alignment horizontal="left" vertical="center" wrapText="1"/>
    </xf>
    <xf numFmtId="0" fontId="93" fillId="47" borderId="57" xfId="55" applyFont="1" applyFill="1" applyBorder="1" applyAlignment="1">
      <alignment horizontal="left" vertical="center" wrapText="1"/>
    </xf>
    <xf numFmtId="3" fontId="93" fillId="0" borderId="5" xfId="55" applyNumberFormat="1" applyFont="1" applyFill="1" applyBorder="1" applyAlignment="1">
      <alignment vertical="center" wrapText="1"/>
    </xf>
    <xf numFmtId="3" fontId="93" fillId="0" borderId="3" xfId="55" applyNumberFormat="1" applyFont="1" applyFill="1" applyBorder="1" applyAlignment="1">
      <alignment vertical="center" wrapText="1"/>
    </xf>
    <xf numFmtId="10" fontId="95" fillId="0" borderId="4" xfId="70" applyNumberFormat="1" applyFont="1" applyFill="1" applyBorder="1" applyAlignment="1">
      <alignment vertical="center"/>
    </xf>
    <xf numFmtId="0" fontId="93" fillId="47" borderId="22" xfId="55" applyFont="1" applyFill="1" applyBorder="1" applyAlignment="1">
      <alignment horizontal="left" vertical="center" wrapText="1"/>
    </xf>
    <xf numFmtId="0" fontId="93" fillId="47" borderId="58" xfId="55" applyFont="1" applyFill="1" applyBorder="1" applyAlignment="1">
      <alignment horizontal="left" vertical="center" wrapText="1"/>
    </xf>
    <xf numFmtId="3" fontId="95" fillId="0" borderId="5" xfId="0" applyNumberFormat="1" applyFont="1" applyFill="1" applyBorder="1" applyAlignment="1">
      <alignment vertical="center" wrapText="1"/>
    </xf>
    <xf numFmtId="3" fontId="95" fillId="0" borderId="3" xfId="0" applyNumberFormat="1" applyFont="1" applyFill="1" applyBorder="1" applyAlignment="1">
      <alignment vertical="center" wrapText="1"/>
    </xf>
    <xf numFmtId="0" fontId="96" fillId="47" borderId="22" xfId="55" applyFont="1" applyFill="1" applyBorder="1" applyAlignment="1">
      <alignment horizontal="left" vertical="center" wrapText="1"/>
    </xf>
    <xf numFmtId="0" fontId="96" fillId="47" borderId="58" xfId="55" applyFont="1" applyFill="1" applyBorder="1" applyAlignment="1">
      <alignment horizontal="left" vertical="center" wrapText="1"/>
    </xf>
    <xf numFmtId="0" fontId="96" fillId="47" borderId="35" xfId="55" applyFont="1" applyFill="1" applyBorder="1" applyAlignment="1">
      <alignment horizontal="left" vertical="center" wrapText="1"/>
    </xf>
    <xf numFmtId="0" fontId="96" fillId="47" borderId="59" xfId="55" applyFont="1" applyFill="1" applyBorder="1" applyAlignment="1">
      <alignment horizontal="left" vertical="center" wrapText="1"/>
    </xf>
    <xf numFmtId="3" fontId="95" fillId="0" borderId="11" xfId="0" applyNumberFormat="1" applyFont="1" applyFill="1" applyBorder="1" applyAlignment="1">
      <alignment vertical="center" wrapText="1"/>
    </xf>
    <xf numFmtId="3" fontId="95" fillId="0" borderId="10" xfId="0" applyNumberFormat="1" applyFont="1" applyFill="1" applyBorder="1" applyAlignment="1">
      <alignment vertical="center" wrapText="1"/>
    </xf>
    <xf numFmtId="10" fontId="95" fillId="0" borderId="8" xfId="70" applyNumberFormat="1" applyFont="1" applyFill="1" applyBorder="1" applyAlignment="1">
      <alignment vertical="center"/>
    </xf>
    <xf numFmtId="0" fontId="45" fillId="0" borderId="0" xfId="0" applyFont="1" applyBorder="1" applyAlignment="1">
      <alignment horizontal="center" vertical="center" textRotation="90" wrapText="1"/>
    </xf>
    <xf numFmtId="0" fontId="45" fillId="0" borderId="0" xfId="0" applyFont="1" applyBorder="1" applyAlignment="1">
      <alignment horizontal="center" vertical="center" wrapText="1"/>
    </xf>
    <xf numFmtId="3" fontId="94" fillId="0" borderId="22" xfId="0" applyNumberFormat="1" applyFont="1" applyFill="1" applyBorder="1" applyAlignment="1">
      <alignment vertical="center" wrapText="1"/>
    </xf>
    <xf numFmtId="3" fontId="94" fillId="0" borderId="60" xfId="0" applyNumberFormat="1" applyFont="1" applyFill="1" applyBorder="1" applyAlignment="1">
      <alignment vertical="center" wrapText="1"/>
    </xf>
    <xf numFmtId="10" fontId="95" fillId="0" borderId="58" xfId="70" applyNumberFormat="1" applyFont="1" applyFill="1" applyBorder="1" applyAlignment="1">
      <alignment vertical="center"/>
    </xf>
    <xf numFmtId="0" fontId="96" fillId="0" borderId="36" xfId="55" applyFont="1" applyFill="1" applyBorder="1" applyAlignment="1">
      <alignment horizontal="center" vertical="center" wrapText="1"/>
    </xf>
    <xf numFmtId="0" fontId="96" fillId="0" borderId="20" xfId="55" applyFont="1" applyFill="1" applyBorder="1" applyAlignment="1">
      <alignment horizontal="center" vertical="center" wrapText="1"/>
    </xf>
    <xf numFmtId="0" fontId="96" fillId="0" borderId="21" xfId="55" applyFont="1" applyFill="1" applyBorder="1" applyAlignment="1">
      <alignment horizontal="center" vertical="center" wrapText="1"/>
    </xf>
    <xf numFmtId="0" fontId="94" fillId="0" borderId="0" xfId="0" applyFont="1"/>
    <xf numFmtId="0" fontId="97" fillId="0" borderId="0" xfId="0" applyFont="1" applyAlignment="1">
      <alignment horizontal="left"/>
    </xf>
    <xf numFmtId="0" fontId="98" fillId="0" borderId="0" xfId="0" applyFont="1"/>
    <xf numFmtId="10" fontId="95" fillId="48" borderId="4" xfId="70" applyNumberFormat="1" applyFont="1" applyFill="1" applyBorder="1" applyAlignment="1">
      <alignment vertical="center"/>
    </xf>
    <xf numFmtId="10" fontId="95" fillId="48" borderId="8" xfId="70" applyNumberFormat="1" applyFont="1" applyFill="1" applyBorder="1" applyAlignment="1">
      <alignment vertical="center"/>
    </xf>
    <xf numFmtId="0" fontId="96" fillId="49" borderId="20" xfId="55" applyFont="1" applyFill="1" applyBorder="1" applyAlignment="1">
      <alignment horizontal="center" vertical="center" wrapText="1"/>
    </xf>
    <xf numFmtId="0" fontId="96" fillId="49" borderId="21" xfId="55" applyFont="1" applyFill="1" applyBorder="1" applyAlignment="1">
      <alignment horizontal="center" vertical="center" wrapText="1"/>
    </xf>
    <xf numFmtId="0" fontId="97" fillId="0" borderId="0" xfId="0" applyFont="1" applyAlignment="1">
      <alignment wrapText="1"/>
    </xf>
    <xf numFmtId="3" fontId="24" fillId="9" borderId="13" xfId="0" applyNumberFormat="1" applyFont="1" applyFill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3" fontId="24" fillId="14" borderId="13" xfId="0" applyNumberFormat="1" applyFont="1" applyFill="1" applyBorder="1"/>
    <xf numFmtId="3" fontId="24" fillId="0" borderId="13" xfId="0" applyNumberFormat="1" applyFont="1" applyBorder="1"/>
    <xf numFmtId="3" fontId="24" fillId="9" borderId="13" xfId="0" applyNumberFormat="1" applyFont="1" applyFill="1" applyBorder="1"/>
    <xf numFmtId="0" fontId="27" fillId="0" borderId="0" xfId="0" applyFont="1" applyFill="1"/>
    <xf numFmtId="3" fontId="32" fillId="0" borderId="0" xfId="0" applyNumberFormat="1" applyFont="1" applyBorder="1"/>
    <xf numFmtId="166" fontId="23" fillId="0" borderId="0" xfId="0" applyNumberFormat="1" applyFont="1" applyFill="1" applyBorder="1" applyAlignment="1">
      <alignment horizontal="right" vertical="center"/>
    </xf>
    <xf numFmtId="17" fontId="24" fillId="50" borderId="13" xfId="0" applyNumberFormat="1" applyFont="1" applyFill="1" applyBorder="1" applyAlignment="1">
      <alignment vertical="center"/>
    </xf>
    <xf numFmtId="3" fontId="24" fillId="50" borderId="13" xfId="0" applyNumberFormat="1" applyFont="1" applyFill="1" applyBorder="1"/>
    <xf numFmtId="3" fontId="24" fillId="50" borderId="14" xfId="0" applyNumberFormat="1" applyFont="1" applyFill="1" applyBorder="1"/>
    <xf numFmtId="3" fontId="24" fillId="50" borderId="14" xfId="0" applyNumberFormat="1" applyFont="1" applyFill="1" applyBorder="1" applyAlignment="1">
      <alignment vertical="center"/>
    </xf>
    <xf numFmtId="166" fontId="24" fillId="50" borderId="14" xfId="0" applyNumberFormat="1" applyFont="1" applyFill="1" applyBorder="1" applyAlignment="1">
      <alignment horizontal="center" vertical="center"/>
    </xf>
    <xf numFmtId="166" fontId="28" fillId="50" borderId="14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left" vertical="center" wrapText="1"/>
    </xf>
    <xf numFmtId="173" fontId="99" fillId="0" borderId="3" xfId="67" applyNumberFormat="1" applyFont="1" applyBorder="1" applyAlignment="1">
      <alignment horizontal="right"/>
    </xf>
    <xf numFmtId="173" fontId="99" fillId="0" borderId="14" xfId="67" applyNumberFormat="1" applyFont="1" applyBorder="1" applyAlignment="1">
      <alignment horizontal="right"/>
    </xf>
    <xf numFmtId="173" fontId="24" fillId="0" borderId="14" xfId="0" applyNumberFormat="1" applyFont="1" applyFill="1" applyBorder="1"/>
    <xf numFmtId="166" fontId="24" fillId="0" borderId="14" xfId="0" applyNumberFormat="1" applyFont="1" applyFill="1" applyBorder="1" applyAlignment="1">
      <alignment horizontal="center"/>
    </xf>
    <xf numFmtId="0" fontId="24" fillId="0" borderId="14" xfId="0" applyFont="1" applyFill="1" applyBorder="1"/>
    <xf numFmtId="0" fontId="24" fillId="0" borderId="14" xfId="0" applyFont="1" applyFill="1" applyBorder="1" applyAlignment="1">
      <alignment horizontal="center"/>
    </xf>
    <xf numFmtId="173" fontId="99" fillId="0" borderId="3" xfId="67" applyNumberFormat="1" applyFont="1" applyFill="1" applyBorder="1" applyAlignment="1">
      <alignment horizontal="right"/>
    </xf>
    <xf numFmtId="173" fontId="75" fillId="0" borderId="3" xfId="0" applyNumberFormat="1" applyFont="1" applyFill="1" applyBorder="1"/>
    <xf numFmtId="169" fontId="99" fillId="0" borderId="3" xfId="67" applyNumberFormat="1" applyFont="1" applyFill="1" applyBorder="1" applyAlignment="1">
      <alignment horizontal="center"/>
    </xf>
    <xf numFmtId="169" fontId="55" fillId="0" borderId="3" xfId="67" applyNumberFormat="1" applyFont="1" applyFill="1" applyBorder="1" applyAlignment="1">
      <alignment horizontal="right"/>
    </xf>
    <xf numFmtId="173" fontId="24" fillId="0" borderId="3" xfId="0" applyNumberFormat="1" applyFont="1" applyFill="1" applyBorder="1"/>
    <xf numFmtId="166" fontId="24" fillId="0" borderId="3" xfId="0" applyNumberFormat="1" applyFont="1" applyFill="1" applyBorder="1" applyAlignment="1">
      <alignment horizontal="center"/>
    </xf>
    <xf numFmtId="3" fontId="0" fillId="0" borderId="3" xfId="0" applyNumberFormat="1" applyFill="1" applyBorder="1"/>
    <xf numFmtId="169" fontId="55" fillId="0" borderId="4" xfId="67" applyNumberFormat="1" applyFont="1" applyFill="1" applyBorder="1" applyAlignment="1">
      <alignment horizontal="right"/>
    </xf>
    <xf numFmtId="173" fontId="99" fillId="0" borderId="14" xfId="67" applyNumberFormat="1" applyFont="1" applyFill="1" applyBorder="1" applyAlignment="1">
      <alignment horizontal="right"/>
    </xf>
    <xf numFmtId="3" fontId="16" fillId="0" borderId="30" xfId="0" applyNumberFormat="1" applyFont="1" applyFill="1" applyBorder="1"/>
    <xf numFmtId="0" fontId="75" fillId="0" borderId="14" xfId="0" applyFont="1" applyFill="1" applyBorder="1"/>
    <xf numFmtId="166" fontId="24" fillId="0" borderId="14" xfId="0" applyNumberFormat="1" applyFont="1" applyFill="1" applyBorder="1"/>
    <xf numFmtId="3" fontId="91" fillId="0" borderId="14" xfId="0" applyNumberFormat="1" applyFont="1" applyFill="1" applyBorder="1"/>
    <xf numFmtId="166" fontId="100" fillId="0" borderId="14" xfId="0" applyNumberFormat="1" applyFont="1" applyFill="1" applyBorder="1"/>
    <xf numFmtId="0" fontId="0" fillId="0" borderId="14" xfId="0" applyFill="1" applyBorder="1"/>
    <xf numFmtId="0" fontId="28" fillId="51" borderId="3" xfId="0" applyFont="1" applyFill="1" applyBorder="1" applyAlignment="1">
      <alignment vertical="center" wrapText="1"/>
    </xf>
    <xf numFmtId="3" fontId="16" fillId="51" borderId="30" xfId="0" applyNumberFormat="1" applyFont="1" applyFill="1" applyBorder="1"/>
    <xf numFmtId="3" fontId="16" fillId="51" borderId="18" xfId="0" applyNumberFormat="1" applyFont="1" applyFill="1" applyBorder="1"/>
    <xf numFmtId="166" fontId="16" fillId="51" borderId="14" xfId="0" applyNumberFormat="1" applyFont="1" applyFill="1" applyBorder="1"/>
    <xf numFmtId="3" fontId="16" fillId="51" borderId="14" xfId="0" applyNumberFormat="1" applyFont="1" applyFill="1" applyBorder="1"/>
    <xf numFmtId="0" fontId="0" fillId="51" borderId="14" xfId="0" applyFill="1" applyBorder="1"/>
    <xf numFmtId="166" fontId="24" fillId="0" borderId="14" xfId="69" applyNumberFormat="1" applyFont="1" applyFill="1" applyBorder="1" applyAlignment="1">
      <alignment horizontal="center"/>
    </xf>
    <xf numFmtId="17" fontId="24" fillId="0" borderId="45" xfId="0" applyNumberFormat="1" applyFont="1" applyBorder="1" applyAlignment="1">
      <alignment vertical="center"/>
    </xf>
    <xf numFmtId="17" fontId="19" fillId="0" borderId="0" xfId="0" applyNumberFormat="1" applyFont="1" applyFill="1" applyBorder="1" applyAlignment="1">
      <alignment vertical="center"/>
    </xf>
    <xf numFmtId="17" fontId="36" fillId="0" borderId="61" xfId="0" applyNumberFormat="1" applyFont="1" applyBorder="1" applyAlignment="1">
      <alignment vertical="center"/>
    </xf>
    <xf numFmtId="175" fontId="99" fillId="0" borderId="3" xfId="67" applyNumberFormat="1" applyFont="1" applyFill="1" applyBorder="1" applyAlignment="1">
      <alignment horizontal="center"/>
    </xf>
    <xf numFmtId="3" fontId="24" fillId="0" borderId="24" xfId="0" applyNumberFormat="1" applyFont="1" applyBorder="1"/>
    <xf numFmtId="3" fontId="24" fillId="0" borderId="28" xfId="0" applyNumberFormat="1" applyFont="1" applyBorder="1"/>
    <xf numFmtId="3" fontId="24" fillId="0" borderId="53" xfId="0" applyNumberFormat="1" applyFont="1" applyBorder="1"/>
    <xf numFmtId="173" fontId="99" fillId="0" borderId="3" xfId="0" applyNumberFormat="1" applyFont="1" applyFill="1" applyBorder="1"/>
    <xf numFmtId="166" fontId="99" fillId="0" borderId="3" xfId="67" applyNumberFormat="1" applyFont="1" applyFill="1" applyBorder="1" applyAlignment="1">
      <alignment horizontal="center"/>
    </xf>
    <xf numFmtId="9" fontId="11" fillId="0" borderId="0" xfId="69" applyFont="1"/>
    <xf numFmtId="0" fontId="18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3" fontId="22" fillId="0" borderId="0" xfId="0" applyNumberFormat="1" applyFont="1" applyBorder="1" applyAlignment="1">
      <alignment vertical="center"/>
    </xf>
    <xf numFmtId="10" fontId="39" fillId="0" borderId="0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left" wrapText="1"/>
    </xf>
    <xf numFmtId="3" fontId="22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27" fillId="0" borderId="0" xfId="0" applyFont="1" applyFill="1" applyBorder="1"/>
    <xf numFmtId="176" fontId="24" fillId="0" borderId="14" xfId="0" applyNumberFormat="1" applyFont="1" applyFill="1" applyBorder="1" applyAlignment="1">
      <alignment horizontal="center"/>
    </xf>
    <xf numFmtId="0" fontId="101" fillId="0" borderId="0" xfId="0" applyFont="1"/>
    <xf numFmtId="3" fontId="24" fillId="0" borderId="3" xfId="0" applyNumberFormat="1" applyFont="1" applyBorder="1" applyAlignment="1">
      <alignment horizontal="right"/>
    </xf>
    <xf numFmtId="0" fontId="0" fillId="0" borderId="62" xfId="0" applyFill="1" applyBorder="1"/>
    <xf numFmtId="173" fontId="99" fillId="0" borderId="4" xfId="67" applyNumberFormat="1" applyFont="1" applyFill="1" applyBorder="1" applyAlignment="1">
      <alignment horizontal="right"/>
    </xf>
    <xf numFmtId="0" fontId="0" fillId="0" borderId="61" xfId="0" applyBorder="1"/>
    <xf numFmtId="0" fontId="0" fillId="0" borderId="62" xfId="0" applyBorder="1" applyAlignment="1">
      <alignment vertical="center" textRotation="255" wrapTex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63" xfId="0" applyFont="1" applyFill="1" applyBorder="1" applyAlignment="1">
      <alignment horizontal="left" vertical="center" wrapText="1"/>
    </xf>
    <xf numFmtId="3" fontId="22" fillId="0" borderId="63" xfId="0" applyNumberFormat="1" applyFont="1" applyBorder="1" applyAlignment="1">
      <alignment vertical="center"/>
    </xf>
    <xf numFmtId="10" fontId="39" fillId="0" borderId="63" xfId="0" applyNumberFormat="1" applyFont="1" applyBorder="1" applyAlignment="1">
      <alignment vertical="center"/>
    </xf>
    <xf numFmtId="0" fontId="22" fillId="0" borderId="47" xfId="0" applyFont="1" applyFill="1" applyBorder="1" applyAlignment="1">
      <alignment horizontal="left" vertical="center" wrapText="1"/>
    </xf>
    <xf numFmtId="3" fontId="22" fillId="0" borderId="15" xfId="0" applyNumberFormat="1" applyFont="1" applyBorder="1" applyAlignment="1">
      <alignment horizontal="left"/>
    </xf>
    <xf numFmtId="3" fontId="22" fillId="0" borderId="28" xfId="0" applyNumberFormat="1" applyFont="1" applyBorder="1" applyAlignment="1">
      <alignment horizontal="left"/>
    </xf>
    <xf numFmtId="0" fontId="16" fillId="0" borderId="61" xfId="0" applyFont="1" applyBorder="1"/>
    <xf numFmtId="3" fontId="23" fillId="0" borderId="19" xfId="0" applyNumberFormat="1" applyFont="1" applyBorder="1" applyAlignment="1">
      <alignment vertical="center"/>
    </xf>
    <xf numFmtId="3" fontId="23" fillId="0" borderId="20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3" fontId="23" fillId="0" borderId="9" xfId="0" applyNumberFormat="1" applyFont="1" applyBorder="1" applyAlignment="1">
      <alignment vertical="center"/>
    </xf>
    <xf numFmtId="0" fontId="22" fillId="0" borderId="48" xfId="0" applyFont="1" applyFill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/>
    </xf>
    <xf numFmtId="3" fontId="22" fillId="0" borderId="32" xfId="0" applyNumberFormat="1" applyFont="1" applyBorder="1"/>
    <xf numFmtId="3" fontId="22" fillId="0" borderId="16" xfId="0" applyNumberFormat="1" applyFont="1" applyBorder="1"/>
    <xf numFmtId="3" fontId="22" fillId="0" borderId="5" xfId="0" applyNumberFormat="1" applyFont="1" applyBorder="1"/>
    <xf numFmtId="3" fontId="22" fillId="0" borderId="11" xfId="0" applyNumberFormat="1" applyFont="1" applyBorder="1"/>
    <xf numFmtId="3" fontId="75" fillId="0" borderId="5" xfId="0" applyNumberFormat="1" applyFont="1" applyBorder="1"/>
    <xf numFmtId="3" fontId="75" fillId="0" borderId="3" xfId="0" applyNumberFormat="1" applyFont="1" applyBorder="1"/>
    <xf numFmtId="168" fontId="91" fillId="0" borderId="4" xfId="69" applyNumberFormat="1" applyFont="1" applyBorder="1"/>
    <xf numFmtId="3" fontId="75" fillId="0" borderId="11" xfId="0" applyNumberFormat="1" applyFont="1" applyBorder="1"/>
    <xf numFmtId="3" fontId="75" fillId="0" borderId="10" xfId="0" applyNumberFormat="1" applyFont="1" applyBorder="1"/>
    <xf numFmtId="168" fontId="91" fillId="0" borderId="8" xfId="69" applyNumberFormat="1" applyFont="1" applyBorder="1"/>
    <xf numFmtId="0" fontId="75" fillId="0" borderId="5" xfId="0" applyFont="1" applyBorder="1" applyAlignment="1">
      <alignment horizontal="center" vertical="center" wrapText="1"/>
    </xf>
    <xf numFmtId="0" fontId="75" fillId="0" borderId="3" xfId="0" applyFont="1" applyBorder="1" applyAlignment="1">
      <alignment horizontal="center" vertical="center" wrapText="1"/>
    </xf>
    <xf numFmtId="0" fontId="99" fillId="0" borderId="4" xfId="0" applyFont="1" applyBorder="1" applyAlignment="1">
      <alignment horizontal="center" vertical="center" wrapText="1"/>
    </xf>
    <xf numFmtId="167" fontId="16" fillId="12" borderId="3" xfId="0" applyNumberFormat="1" applyFont="1" applyFill="1" applyBorder="1" applyAlignment="1"/>
    <xf numFmtId="168" fontId="95" fillId="0" borderId="4" xfId="70" applyNumberFormat="1" applyFont="1" applyFill="1" applyBorder="1" applyAlignment="1">
      <alignment vertical="center"/>
    </xf>
    <xf numFmtId="173" fontId="24" fillId="0" borderId="14" xfId="0" applyNumberFormat="1" applyFont="1" applyFill="1" applyBorder="1" applyAlignment="1">
      <alignment horizontal="center"/>
    </xf>
    <xf numFmtId="173" fontId="24" fillId="0" borderId="14" xfId="0" applyNumberFormat="1" applyFont="1" applyFill="1" applyBorder="1" applyAlignment="1">
      <alignment horizontal="right"/>
    </xf>
    <xf numFmtId="0" fontId="27" fillId="0" borderId="14" xfId="0" applyFont="1" applyFill="1" applyBorder="1"/>
    <xf numFmtId="176" fontId="99" fillId="0" borderId="3" xfId="67" applyNumberFormat="1" applyFont="1" applyFill="1" applyBorder="1" applyAlignment="1">
      <alignment horizontal="center"/>
    </xf>
    <xf numFmtId="3" fontId="94" fillId="0" borderId="0" xfId="0" applyNumberFormat="1" applyFont="1"/>
    <xf numFmtId="0" fontId="45" fillId="0" borderId="18" xfId="52" applyFont="1" applyBorder="1" applyAlignment="1">
      <alignment wrapText="1"/>
    </xf>
    <xf numFmtId="0" fontId="45" fillId="0" borderId="5" xfId="52" applyFont="1" applyBorder="1" applyAlignment="1">
      <alignment wrapText="1"/>
    </xf>
    <xf numFmtId="0" fontId="45" fillId="0" borderId="17" xfId="52" applyFont="1" applyBorder="1" applyAlignment="1">
      <alignment wrapText="1"/>
    </xf>
    <xf numFmtId="0" fontId="45" fillId="0" borderId="2" xfId="52" applyFont="1" applyBorder="1" applyAlignment="1">
      <alignment wrapText="1"/>
    </xf>
    <xf numFmtId="0" fontId="45" fillId="0" borderId="3" xfId="52" applyFont="1" applyBorder="1" applyAlignment="1">
      <alignment wrapText="1"/>
    </xf>
    <xf numFmtId="0" fontId="45" fillId="0" borderId="3" xfId="52" applyFont="1" applyBorder="1" applyAlignment="1">
      <alignment horizontal="right" wrapText="1"/>
    </xf>
    <xf numFmtId="0" fontId="48" fillId="0" borderId="24" xfId="52" applyFont="1" applyBorder="1" applyAlignment="1">
      <alignment wrapText="1"/>
    </xf>
    <xf numFmtId="0" fontId="48" fillId="0" borderId="26" xfId="52" applyFont="1" applyBorder="1" applyAlignment="1">
      <alignment wrapText="1"/>
    </xf>
    <xf numFmtId="0" fontId="48" fillId="0" borderId="4" xfId="52" applyFont="1" applyBorder="1" applyAlignment="1">
      <alignment wrapText="1"/>
    </xf>
    <xf numFmtId="0" fontId="45" fillId="0" borderId="8" xfId="52" applyFont="1" applyBorder="1" applyAlignment="1">
      <alignment wrapText="1"/>
    </xf>
    <xf numFmtId="0" fontId="48" fillId="0" borderId="27" xfId="52" applyFont="1" applyBorder="1" applyAlignment="1">
      <alignment wrapText="1"/>
    </xf>
    <xf numFmtId="3" fontId="63" fillId="11" borderId="13" xfId="57" applyNumberFormat="1" applyFont="1" applyFill="1" applyBorder="1"/>
    <xf numFmtId="3" fontId="24" fillId="11" borderId="13" xfId="57" applyNumberFormat="1" applyFont="1" applyFill="1" applyBorder="1"/>
    <xf numFmtId="3" fontId="95" fillId="0" borderId="18" xfId="0" applyNumberFormat="1" applyFont="1" applyFill="1" applyBorder="1" applyAlignment="1">
      <alignment vertical="center" wrapText="1"/>
    </xf>
    <xf numFmtId="3" fontId="93" fillId="0" borderId="10" xfId="55" applyNumberFormat="1" applyFont="1" applyFill="1" applyBorder="1" applyAlignment="1">
      <alignment vertical="center" wrapText="1"/>
    </xf>
    <xf numFmtId="0" fontId="28" fillId="47" borderId="6" xfId="0" applyFont="1" applyFill="1" applyBorder="1" applyAlignment="1">
      <alignment vertical="center" wrapText="1"/>
    </xf>
    <xf numFmtId="0" fontId="28" fillId="47" borderId="3" xfId="0" applyFont="1" applyFill="1" applyBorder="1" applyAlignment="1">
      <alignment vertical="center" wrapText="1"/>
    </xf>
    <xf numFmtId="166" fontId="16" fillId="0" borderId="30" xfId="0" applyNumberFormat="1" applyFont="1" applyFill="1" applyBorder="1"/>
    <xf numFmtId="173" fontId="24" fillId="50" borderId="14" xfId="0" applyNumberFormat="1" applyFont="1" applyFill="1" applyBorder="1"/>
    <xf numFmtId="176" fontId="24" fillId="50" borderId="14" xfId="0" applyNumberFormat="1" applyFont="1" applyFill="1" applyBorder="1" applyAlignment="1">
      <alignment horizontal="center"/>
    </xf>
    <xf numFmtId="0" fontId="27" fillId="50" borderId="0" xfId="0" applyFont="1" applyFill="1" applyBorder="1"/>
    <xf numFmtId="0" fontId="28" fillId="50" borderId="6" xfId="0" applyFont="1" applyFill="1" applyBorder="1" applyAlignment="1">
      <alignment vertical="center" wrapText="1"/>
    </xf>
    <xf numFmtId="0" fontId="28" fillId="50" borderId="3" xfId="0" applyFont="1" applyFill="1" applyBorder="1" applyAlignment="1">
      <alignment vertical="center" wrapText="1"/>
    </xf>
    <xf numFmtId="3" fontId="16" fillId="50" borderId="30" xfId="0" applyNumberFormat="1" applyFont="1" applyFill="1" applyBorder="1"/>
    <xf numFmtId="3" fontId="16" fillId="50" borderId="18" xfId="0" applyNumberFormat="1" applyFont="1" applyFill="1" applyBorder="1"/>
    <xf numFmtId="166" fontId="16" fillId="50" borderId="14" xfId="0" applyNumberFormat="1" applyFont="1" applyFill="1" applyBorder="1"/>
    <xf numFmtId="3" fontId="16" fillId="50" borderId="14" xfId="0" applyNumberFormat="1" applyFont="1" applyFill="1" applyBorder="1"/>
    <xf numFmtId="0" fontId="0" fillId="50" borderId="14" xfId="0" applyFill="1" applyBorder="1"/>
    <xf numFmtId="166" fontId="16" fillId="50" borderId="30" xfId="0" applyNumberFormat="1" applyFont="1" applyFill="1" applyBorder="1"/>
    <xf numFmtId="0" fontId="24" fillId="0" borderId="14" xfId="0" quotePrefix="1" applyFont="1" applyBorder="1"/>
    <xf numFmtId="0" fontId="88" fillId="0" borderId="0" xfId="0" applyFont="1" applyAlignment="1">
      <alignment horizontal="left" vertical="distributed"/>
    </xf>
    <xf numFmtId="0" fontId="67" fillId="0" borderId="0" xfId="0" applyFont="1" applyFill="1" applyAlignment="1">
      <alignment horizontal="left" vertical="center"/>
    </xf>
    <xf numFmtId="0" fontId="102" fillId="0" borderId="0" xfId="0" applyFont="1" applyAlignment="1">
      <alignment horizontal="left" vertical="distributed"/>
    </xf>
    <xf numFmtId="0" fontId="68" fillId="0" borderId="0" xfId="0" applyFont="1" applyAlignment="1">
      <alignment horizontal="left" vertical="distributed"/>
    </xf>
    <xf numFmtId="166" fontId="24" fillId="9" borderId="10" xfId="0" applyNumberFormat="1" applyFont="1" applyFill="1" applyBorder="1" applyAlignment="1">
      <alignment horizontal="center" vertical="center"/>
    </xf>
    <xf numFmtId="166" fontId="28" fillId="9" borderId="10" xfId="0" applyNumberFormat="1" applyFont="1" applyFill="1" applyBorder="1" applyAlignment="1">
      <alignment horizontal="center" vertical="center"/>
    </xf>
    <xf numFmtId="166" fontId="28" fillId="9" borderId="8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71" fillId="0" borderId="0" xfId="0" applyFont="1"/>
    <xf numFmtId="176" fontId="24" fillId="0" borderId="30" xfId="0" applyNumberFormat="1" applyFont="1" applyFill="1" applyBorder="1" applyAlignment="1">
      <alignment horizontal="center"/>
    </xf>
    <xf numFmtId="3" fontId="24" fillId="0" borderId="64" xfId="0" applyNumberFormat="1" applyFont="1" applyBorder="1"/>
    <xf numFmtId="170" fontId="47" fillId="0" borderId="3" xfId="0" applyNumberFormat="1" applyFont="1" applyBorder="1" applyAlignment="1">
      <alignment horizontal="right"/>
    </xf>
    <xf numFmtId="17" fontId="23" fillId="47" borderId="0" xfId="0" applyNumberFormat="1" applyFont="1" applyFill="1" applyBorder="1" applyAlignment="1">
      <alignment horizontal="left" vertical="center"/>
    </xf>
    <xf numFmtId="170" fontId="24" fillId="0" borderId="0" xfId="0" applyNumberFormat="1" applyFont="1"/>
    <xf numFmtId="166" fontId="0" fillId="0" borderId="0" xfId="0" applyNumberFormat="1"/>
    <xf numFmtId="166" fontId="24" fillId="0" borderId="0" xfId="0" applyNumberFormat="1" applyFont="1"/>
    <xf numFmtId="0" fontId="101" fillId="51" borderId="14" xfId="0" applyFont="1" applyFill="1" applyBorder="1"/>
    <xf numFmtId="167" fontId="0" fillId="0" borderId="0" xfId="0" applyNumberFormat="1"/>
    <xf numFmtId="0" fontId="5" fillId="0" borderId="0" xfId="0" applyFont="1" applyFill="1"/>
    <xf numFmtId="0" fontId="24" fillId="0" borderId="0" xfId="0" applyFont="1" applyFill="1"/>
    <xf numFmtId="3" fontId="24" fillId="0" borderId="0" xfId="0" applyNumberFormat="1" applyFont="1" applyFill="1"/>
    <xf numFmtId="170" fontId="47" fillId="0" borderId="0" xfId="0" applyNumberFormat="1" applyFont="1" applyFill="1" applyBorder="1" applyAlignment="1">
      <alignment horizontal="right" wrapText="1"/>
    </xf>
    <xf numFmtId="3" fontId="32" fillId="0" borderId="0" xfId="0" applyNumberFormat="1" applyFont="1" applyFill="1" applyBorder="1"/>
    <xf numFmtId="3" fontId="18" fillId="0" borderId="0" xfId="0" applyNumberFormat="1" applyFont="1" applyFill="1" applyBorder="1"/>
    <xf numFmtId="167" fontId="16" fillId="15" borderId="18" xfId="0" applyNumberFormat="1" applyFont="1" applyFill="1" applyBorder="1" applyAlignment="1"/>
    <xf numFmtId="167" fontId="16" fillId="15" borderId="33" xfId="0" applyNumberFormat="1" applyFont="1" applyFill="1" applyBorder="1" applyAlignment="1"/>
    <xf numFmtId="173" fontId="99" fillId="0" borderId="20" xfId="67" applyNumberFormat="1" applyFont="1" applyFill="1" applyBorder="1" applyAlignment="1">
      <alignment horizontal="right"/>
    </xf>
    <xf numFmtId="176" fontId="99" fillId="0" borderId="20" xfId="67" applyNumberFormat="1" applyFont="1" applyFill="1" applyBorder="1" applyAlignment="1">
      <alignment horizontal="center"/>
    </xf>
    <xf numFmtId="169" fontId="55" fillId="0" borderId="21" xfId="67" applyNumberFormat="1" applyFont="1" applyFill="1" applyBorder="1" applyAlignment="1">
      <alignment horizontal="right"/>
    </xf>
    <xf numFmtId="0" fontId="96" fillId="0" borderId="19" xfId="55" applyFont="1" applyFill="1" applyBorder="1" applyAlignment="1">
      <alignment horizontal="center" vertical="center" wrapText="1"/>
    </xf>
    <xf numFmtId="3" fontId="93" fillId="0" borderId="2" xfId="55" applyNumberFormat="1" applyFont="1" applyFill="1" applyBorder="1" applyAlignment="1">
      <alignment vertical="center" wrapText="1"/>
    </xf>
    <xf numFmtId="3" fontId="95" fillId="0" borderId="2" xfId="0" applyNumberFormat="1" applyFont="1" applyFill="1" applyBorder="1" applyAlignment="1">
      <alignment vertical="center" wrapText="1"/>
    </xf>
    <xf numFmtId="3" fontId="95" fillId="0" borderId="9" xfId="0" applyNumberFormat="1" applyFont="1" applyFill="1" applyBorder="1" applyAlignment="1">
      <alignment vertical="center" wrapText="1"/>
    </xf>
    <xf numFmtId="0" fontId="96" fillId="49" borderId="19" xfId="55" applyFont="1" applyFill="1" applyBorder="1" applyAlignment="1">
      <alignment horizontal="center" vertical="center" wrapText="1"/>
    </xf>
    <xf numFmtId="3" fontId="96" fillId="0" borderId="2" xfId="55" applyNumberFormat="1" applyFont="1" applyFill="1" applyBorder="1" applyAlignment="1">
      <alignment vertical="center" wrapText="1"/>
    </xf>
    <xf numFmtId="3" fontId="96" fillId="0" borderId="3" xfId="55" applyNumberFormat="1" applyFont="1" applyFill="1" applyBorder="1" applyAlignment="1">
      <alignment vertical="center" wrapText="1"/>
    </xf>
    <xf numFmtId="3" fontId="96" fillId="0" borderId="9" xfId="55" applyNumberFormat="1" applyFont="1" applyFill="1" applyBorder="1" applyAlignment="1">
      <alignment vertical="center" wrapText="1"/>
    </xf>
    <xf numFmtId="3" fontId="96" fillId="0" borderId="10" xfId="55" applyNumberFormat="1" applyFont="1" applyFill="1" applyBorder="1" applyAlignment="1">
      <alignment vertical="center" wrapText="1"/>
    </xf>
    <xf numFmtId="168" fontId="103" fillId="0" borderId="34" xfId="69" applyNumberFormat="1" applyFont="1" applyBorder="1"/>
    <xf numFmtId="168" fontId="39" fillId="0" borderId="34" xfId="0" applyNumberFormat="1" applyFont="1" applyBorder="1" applyAlignment="1">
      <alignment vertical="center"/>
    </xf>
    <xf numFmtId="168" fontId="39" fillId="0" borderId="4" xfId="0" applyNumberFormat="1" applyFont="1" applyBorder="1" applyAlignment="1">
      <alignment vertical="center"/>
    </xf>
    <xf numFmtId="168" fontId="39" fillId="0" borderId="8" xfId="0" applyNumberFormat="1" applyFont="1" applyBorder="1" applyAlignment="1">
      <alignment vertical="center"/>
    </xf>
    <xf numFmtId="168" fontId="39" fillId="0" borderId="65" xfId="0" applyNumberFormat="1" applyFont="1" applyBorder="1" applyAlignment="1">
      <alignment vertical="center"/>
    </xf>
    <xf numFmtId="168" fontId="39" fillId="0" borderId="6" xfId="0" applyNumberFormat="1" applyFont="1" applyBorder="1" applyAlignment="1">
      <alignment vertical="center"/>
    </xf>
    <xf numFmtId="168" fontId="39" fillId="0" borderId="12" xfId="0" applyNumberFormat="1" applyFont="1" applyBorder="1" applyAlignment="1">
      <alignment vertical="center"/>
    </xf>
    <xf numFmtId="168" fontId="39" fillId="0" borderId="21" xfId="0" applyNumberFormat="1" applyFont="1" applyBorder="1" applyAlignment="1">
      <alignment vertical="center"/>
    </xf>
    <xf numFmtId="168" fontId="103" fillId="0" borderId="4" xfId="69" applyNumberFormat="1" applyFont="1" applyBorder="1"/>
    <xf numFmtId="168" fontId="103" fillId="0" borderId="8" xfId="69" applyNumberFormat="1" applyFont="1" applyBorder="1"/>
    <xf numFmtId="168" fontId="21" fillId="0" borderId="2" xfId="0" applyNumberFormat="1" applyFont="1" applyBorder="1" applyAlignment="1">
      <alignment horizontal="left"/>
    </xf>
    <xf numFmtId="168" fontId="21" fillId="0" borderId="5" xfId="0" applyNumberFormat="1" applyFont="1" applyBorder="1" applyAlignment="1">
      <alignment horizontal="left"/>
    </xf>
    <xf numFmtId="168" fontId="21" fillId="0" borderId="4" xfId="0" applyNumberFormat="1" applyFont="1" applyBorder="1" applyAlignment="1">
      <alignment horizontal="left"/>
    </xf>
    <xf numFmtId="168" fontId="21" fillId="0" borderId="3" xfId="0" applyNumberFormat="1" applyFont="1" applyBorder="1" applyAlignment="1">
      <alignment horizontal="left"/>
    </xf>
    <xf numFmtId="168" fontId="21" fillId="0" borderId="2" xfId="0" applyNumberFormat="1" applyFont="1" applyBorder="1"/>
    <xf numFmtId="168" fontId="21" fillId="0" borderId="3" xfId="0" applyNumberFormat="1" applyFont="1" applyBorder="1"/>
    <xf numFmtId="173" fontId="99" fillId="0" borderId="18" xfId="67" applyNumberFormat="1" applyFont="1" applyFill="1" applyBorder="1" applyAlignment="1">
      <alignment horizontal="right"/>
    </xf>
    <xf numFmtId="173" fontId="99" fillId="0" borderId="21" xfId="67" applyNumberFormat="1" applyFont="1" applyFill="1" applyBorder="1" applyAlignment="1">
      <alignment horizontal="right"/>
    </xf>
    <xf numFmtId="0" fontId="72" fillId="0" borderId="0" xfId="0" applyFont="1"/>
    <xf numFmtId="0" fontId="35" fillId="0" borderId="14" xfId="0" applyFont="1" applyFill="1" applyBorder="1"/>
    <xf numFmtId="3" fontId="75" fillId="0" borderId="14" xfId="0" applyNumberFormat="1" applyFont="1" applyFill="1" applyBorder="1"/>
    <xf numFmtId="173" fontId="99" fillId="0" borderId="33" xfId="67" applyNumberFormat="1" applyFont="1" applyFill="1" applyBorder="1" applyAlignment="1">
      <alignment horizontal="right"/>
    </xf>
    <xf numFmtId="0" fontId="24" fillId="0" borderId="66" xfId="0" applyFont="1" applyBorder="1"/>
    <xf numFmtId="0" fontId="41" fillId="0" borderId="0" xfId="0" applyFont="1" applyAlignment="1">
      <alignment wrapText="1"/>
    </xf>
    <xf numFmtId="3" fontId="24" fillId="0" borderId="49" xfId="0" applyNumberFormat="1" applyFont="1" applyBorder="1"/>
    <xf numFmtId="3" fontId="24" fillId="0" borderId="66" xfId="0" applyNumberFormat="1" applyFont="1" applyBorder="1"/>
    <xf numFmtId="3" fontId="24" fillId="0" borderId="50" xfId="0" applyNumberFormat="1" applyFont="1" applyBorder="1"/>
    <xf numFmtId="3" fontId="24" fillId="0" borderId="51" xfId="0" applyNumberFormat="1" applyFont="1" applyBorder="1"/>
    <xf numFmtId="17" fontId="24" fillId="0" borderId="49" xfId="0" applyNumberFormat="1" applyFont="1" applyBorder="1" applyAlignment="1">
      <alignment vertical="center"/>
    </xf>
    <xf numFmtId="17" fontId="19" fillId="0" borderId="50" xfId="0" applyNumberFormat="1" applyFont="1" applyFill="1" applyBorder="1" applyAlignment="1">
      <alignment vertical="center"/>
    </xf>
    <xf numFmtId="3" fontId="24" fillId="0" borderId="50" xfId="0" applyNumberFormat="1" applyFont="1" applyFill="1" applyBorder="1"/>
    <xf numFmtId="17" fontId="36" fillId="0" borderId="51" xfId="0" applyNumberFormat="1" applyFont="1" applyBorder="1" applyAlignment="1">
      <alignment vertical="center"/>
    </xf>
    <xf numFmtId="3" fontId="24" fillId="0" borderId="51" xfId="0" applyNumberFormat="1" applyFont="1" applyFill="1" applyBorder="1"/>
    <xf numFmtId="17" fontId="36" fillId="0" borderId="66" xfId="0" applyNumberFormat="1" applyFont="1" applyBorder="1" applyAlignment="1">
      <alignment vertical="center"/>
    </xf>
    <xf numFmtId="3" fontId="24" fillId="0" borderId="66" xfId="0" applyNumberFormat="1" applyFont="1" applyFill="1" applyBorder="1"/>
    <xf numFmtId="3" fontId="24" fillId="0" borderId="49" xfId="0" applyNumberFormat="1" applyFont="1" applyFill="1" applyBorder="1"/>
    <xf numFmtId="0" fontId="41" fillId="0" borderId="0" xfId="0" applyFont="1" applyAlignment="1">
      <alignment horizontal="left" wrapText="1"/>
    </xf>
    <xf numFmtId="0" fontId="43" fillId="47" borderId="87" xfId="0" applyFont="1" applyFill="1" applyBorder="1"/>
    <xf numFmtId="0" fontId="43" fillId="0" borderId="87" xfId="0" applyFont="1" applyBorder="1"/>
    <xf numFmtId="0" fontId="0" fillId="47" borderId="88" xfId="0" applyFill="1" applyBorder="1"/>
    <xf numFmtId="0" fontId="0" fillId="0" borderId="88" xfId="0" applyBorder="1"/>
    <xf numFmtId="168" fontId="95" fillId="0" borderId="58" xfId="70" applyNumberFormat="1" applyFont="1" applyFill="1" applyBorder="1" applyAlignment="1">
      <alignment vertical="center"/>
    </xf>
    <xf numFmtId="168" fontId="95" fillId="0" borderId="8" xfId="70" applyNumberFormat="1" applyFont="1" applyFill="1" applyBorder="1" applyAlignment="1">
      <alignment vertical="center"/>
    </xf>
    <xf numFmtId="168" fontId="95" fillId="48" borderId="4" xfId="70" applyNumberFormat="1" applyFont="1" applyFill="1" applyBorder="1" applyAlignment="1">
      <alignment vertical="center"/>
    </xf>
    <xf numFmtId="168" fontId="95" fillId="48" borderId="8" xfId="70" applyNumberFormat="1" applyFont="1" applyFill="1" applyBorder="1" applyAlignment="1">
      <alignment vertical="center"/>
    </xf>
    <xf numFmtId="166" fontId="24" fillId="47" borderId="3" xfId="0" applyNumberFormat="1" applyFont="1" applyFill="1" applyBorder="1" applyAlignment="1">
      <alignment horizontal="center" vertical="center"/>
    </xf>
    <xf numFmtId="166" fontId="28" fillId="47" borderId="3" xfId="0" applyNumberFormat="1" applyFont="1" applyFill="1" applyBorder="1" applyAlignment="1">
      <alignment horizontal="center" vertical="center"/>
    </xf>
    <xf numFmtId="3" fontId="24" fillId="47" borderId="3" xfId="0" applyNumberFormat="1" applyFont="1" applyFill="1" applyBorder="1" applyAlignment="1">
      <alignment vertical="center"/>
    </xf>
    <xf numFmtId="167" fontId="16" fillId="0" borderId="4" xfId="0" applyNumberFormat="1" applyFont="1" applyFill="1" applyBorder="1" applyAlignment="1"/>
    <xf numFmtId="0" fontId="45" fillId="0" borderId="0" xfId="52" applyFont="1" applyBorder="1" applyAlignment="1">
      <alignment horizontal="right" wrapText="1"/>
    </xf>
    <xf numFmtId="166" fontId="28" fillId="0" borderId="3" xfId="0" applyNumberFormat="1" applyFont="1" applyFill="1" applyBorder="1" applyAlignment="1">
      <alignment horizontal="center" vertical="center"/>
    </xf>
    <xf numFmtId="0" fontId="96" fillId="47" borderId="0" xfId="55" applyFont="1" applyFill="1" applyBorder="1" applyAlignment="1">
      <alignment horizontal="left" vertical="center" wrapText="1"/>
    </xf>
    <xf numFmtId="3" fontId="95" fillId="0" borderId="0" xfId="0" applyNumberFormat="1" applyFont="1" applyFill="1" applyBorder="1" applyAlignment="1">
      <alignment vertical="center" wrapText="1"/>
    </xf>
    <xf numFmtId="10" fontId="95" fillId="0" borderId="0" xfId="70" applyNumberFormat="1" applyFont="1" applyFill="1" applyBorder="1" applyAlignment="1">
      <alignment vertical="center"/>
    </xf>
    <xf numFmtId="3" fontId="96" fillId="0" borderId="0" xfId="55" applyNumberFormat="1" applyFont="1" applyFill="1" applyBorder="1" applyAlignment="1">
      <alignment vertical="center" wrapText="1"/>
    </xf>
    <xf numFmtId="0" fontId="96" fillId="0" borderId="0" xfId="55" applyFont="1" applyFill="1" applyBorder="1" applyAlignment="1">
      <alignment horizontal="left" vertical="center" wrapText="1"/>
    </xf>
    <xf numFmtId="173" fontId="24" fillId="0" borderId="13" xfId="0" applyNumberFormat="1" applyFont="1" applyFill="1" applyBorder="1"/>
    <xf numFmtId="166" fontId="24" fillId="0" borderId="13" xfId="0" applyNumberFormat="1" applyFont="1" applyFill="1" applyBorder="1" applyAlignment="1">
      <alignment horizontal="center"/>
    </xf>
    <xf numFmtId="167" fontId="24" fillId="0" borderId="14" xfId="0" applyNumberFormat="1" applyFont="1" applyBorder="1" applyAlignment="1">
      <alignment horizontal="center"/>
    </xf>
    <xf numFmtId="166" fontId="24" fillId="51" borderId="14" xfId="0" applyNumberFormat="1" applyFont="1" applyFill="1" applyBorder="1" applyAlignment="1">
      <alignment horizontal="center" vertical="center"/>
    </xf>
    <xf numFmtId="17" fontId="24" fillId="51" borderId="13" xfId="0" applyNumberFormat="1" applyFont="1" applyFill="1" applyBorder="1" applyAlignment="1">
      <alignment vertical="center"/>
    </xf>
    <xf numFmtId="3" fontId="24" fillId="51" borderId="14" xfId="0" applyNumberFormat="1" applyFont="1" applyFill="1" applyBorder="1"/>
    <xf numFmtId="3" fontId="24" fillId="51" borderId="13" xfId="0" applyNumberFormat="1" applyFont="1" applyFill="1" applyBorder="1"/>
    <xf numFmtId="167" fontId="24" fillId="51" borderId="14" xfId="0" applyNumberFormat="1" applyFont="1" applyFill="1" applyBorder="1" applyAlignment="1">
      <alignment horizontal="center"/>
    </xf>
    <xf numFmtId="166" fontId="24" fillId="50" borderId="14" xfId="0" applyNumberFormat="1" applyFont="1" applyFill="1" applyBorder="1" applyAlignment="1">
      <alignment horizontal="center"/>
    </xf>
    <xf numFmtId="0" fontId="24" fillId="50" borderId="14" xfId="0" applyFont="1" applyFill="1" applyBorder="1"/>
    <xf numFmtId="166" fontId="24" fillId="50" borderId="14" xfId="69" applyNumberFormat="1" applyFont="1" applyFill="1" applyBorder="1" applyAlignment="1">
      <alignment horizontal="center"/>
    </xf>
    <xf numFmtId="173" fontId="24" fillId="50" borderId="14" xfId="0" applyNumberFormat="1" applyFont="1" applyFill="1" applyBorder="1" applyAlignment="1">
      <alignment horizontal="right"/>
    </xf>
    <xf numFmtId="176" fontId="24" fillId="50" borderId="30" xfId="0" applyNumberFormat="1" applyFont="1" applyFill="1" applyBorder="1" applyAlignment="1">
      <alignment horizontal="center"/>
    </xf>
    <xf numFmtId="173" fontId="24" fillId="51" borderId="14" xfId="0" applyNumberFormat="1" applyFont="1" applyFill="1" applyBorder="1" applyAlignment="1">
      <alignment horizontal="right"/>
    </xf>
    <xf numFmtId="173" fontId="24" fillId="51" borderId="14" xfId="0" applyNumberFormat="1" applyFont="1" applyFill="1" applyBorder="1"/>
    <xf numFmtId="176" fontId="24" fillId="51" borderId="30" xfId="0" applyNumberFormat="1" applyFont="1" applyFill="1" applyBorder="1" applyAlignment="1">
      <alignment horizontal="center"/>
    </xf>
    <xf numFmtId="17" fontId="24" fillId="51" borderId="17" xfId="0" applyNumberFormat="1" applyFont="1" applyFill="1" applyBorder="1" applyAlignment="1">
      <alignment vertical="center"/>
    </xf>
    <xf numFmtId="17" fontId="24" fillId="51" borderId="9" xfId="0" applyNumberFormat="1" applyFont="1" applyFill="1" applyBorder="1" applyAlignment="1">
      <alignment vertical="center"/>
    </xf>
    <xf numFmtId="3" fontId="24" fillId="51" borderId="10" xfId="0" applyNumberFormat="1" applyFont="1" applyFill="1" applyBorder="1" applyAlignment="1">
      <alignment vertical="center"/>
    </xf>
    <xf numFmtId="166" fontId="24" fillId="51" borderId="10" xfId="0" applyNumberFormat="1" applyFont="1" applyFill="1" applyBorder="1" applyAlignment="1">
      <alignment horizontal="center" vertical="center"/>
    </xf>
    <xf numFmtId="166" fontId="28" fillId="51" borderId="10" xfId="0" applyNumberFormat="1" applyFont="1" applyFill="1" applyBorder="1" applyAlignment="1">
      <alignment horizontal="center" vertical="center"/>
    </xf>
    <xf numFmtId="0" fontId="43" fillId="47" borderId="89" xfId="0" applyFont="1" applyFill="1" applyBorder="1"/>
    <xf numFmtId="0" fontId="43" fillId="0" borderId="89" xfId="0" applyFont="1" applyBorder="1"/>
    <xf numFmtId="0" fontId="0" fillId="47" borderId="87" xfId="0" applyFill="1" applyBorder="1"/>
    <xf numFmtId="0" fontId="0" fillId="0" borderId="87" xfId="0" applyBorder="1"/>
    <xf numFmtId="3" fontId="16" fillId="9" borderId="0" xfId="0" applyNumberFormat="1" applyFont="1" applyFill="1" applyBorder="1"/>
    <xf numFmtId="3" fontId="16" fillId="14" borderId="0" xfId="0" applyNumberFormat="1" applyFont="1" applyFill="1" applyBorder="1"/>
    <xf numFmtId="3" fontId="16" fillId="11" borderId="0" xfId="0" applyNumberFormat="1" applyFont="1" applyFill="1" applyBorder="1"/>
    <xf numFmtId="3" fontId="16" fillId="50" borderId="0" xfId="0" applyNumberFormat="1" applyFont="1" applyFill="1" applyBorder="1"/>
    <xf numFmtId="3" fontId="16" fillId="51" borderId="0" xfId="0" applyNumberFormat="1" applyFont="1" applyFill="1" applyBorder="1"/>
    <xf numFmtId="0" fontId="16" fillId="9" borderId="0" xfId="0" applyFont="1" applyFill="1" applyBorder="1"/>
    <xf numFmtId="0" fontId="16" fillId="14" borderId="0" xfId="0" applyFont="1" applyFill="1" applyBorder="1"/>
    <xf numFmtId="0" fontId="0" fillId="50" borderId="0" xfId="0" applyFill="1" applyBorder="1"/>
    <xf numFmtId="0" fontId="35" fillId="0" borderId="0" xfId="0" applyFont="1" applyBorder="1"/>
    <xf numFmtId="0" fontId="16" fillId="0" borderId="0" xfId="0" applyFont="1" applyFill="1" applyBorder="1"/>
    <xf numFmtId="3" fontId="16" fillId="9" borderId="16" xfId="0" applyNumberFormat="1" applyFont="1" applyFill="1" applyBorder="1"/>
    <xf numFmtId="3" fontId="16" fillId="9" borderId="1" xfId="0" applyNumberFormat="1" applyFont="1" applyFill="1" applyBorder="1"/>
    <xf numFmtId="3" fontId="24" fillId="9" borderId="16" xfId="0" applyNumberFormat="1" applyFont="1" applyFill="1" applyBorder="1" applyAlignment="1">
      <alignment vertical="center"/>
    </xf>
    <xf numFmtId="166" fontId="16" fillId="9" borderId="16" xfId="0" applyNumberFormat="1" applyFont="1" applyFill="1" applyBorder="1"/>
    <xf numFmtId="3" fontId="16" fillId="0" borderId="16" xfId="0" applyNumberFormat="1" applyFont="1" applyFill="1" applyBorder="1"/>
    <xf numFmtId="3" fontId="16" fillId="0" borderId="1" xfId="0" applyNumberFormat="1" applyFont="1" applyFill="1" applyBorder="1"/>
    <xf numFmtId="166" fontId="16" fillId="0" borderId="16" xfId="0" applyNumberFormat="1" applyFont="1" applyFill="1" applyBorder="1"/>
    <xf numFmtId="3" fontId="16" fillId="14" borderId="16" xfId="0" applyNumberFormat="1" applyFont="1" applyFill="1" applyBorder="1"/>
    <xf numFmtId="3" fontId="16" fillId="14" borderId="1" xfId="0" applyNumberFormat="1" applyFont="1" applyFill="1" applyBorder="1"/>
    <xf numFmtId="166" fontId="16" fillId="14" borderId="16" xfId="0" applyNumberFormat="1" applyFont="1" applyFill="1" applyBorder="1"/>
    <xf numFmtId="3" fontId="16" fillId="11" borderId="16" xfId="0" applyNumberFormat="1" applyFont="1" applyFill="1" applyBorder="1"/>
    <xf numFmtId="3" fontId="16" fillId="11" borderId="1" xfId="0" applyNumberFormat="1" applyFont="1" applyFill="1" applyBorder="1"/>
    <xf numFmtId="166" fontId="16" fillId="11" borderId="16" xfId="0" applyNumberFormat="1" applyFont="1" applyFill="1" applyBorder="1"/>
    <xf numFmtId="3" fontId="24" fillId="11" borderId="32" xfId="57" applyNumberFormat="1" applyFont="1" applyFill="1" applyBorder="1"/>
    <xf numFmtId="3" fontId="63" fillId="11" borderId="32" xfId="57" applyNumberFormat="1" applyFont="1" applyFill="1" applyBorder="1"/>
    <xf numFmtId="166" fontId="16" fillId="11" borderId="1" xfId="0" applyNumberFormat="1" applyFont="1" applyFill="1" applyBorder="1"/>
    <xf numFmtId="166" fontId="16" fillId="11" borderId="65" xfId="0" applyNumberFormat="1" applyFont="1" applyFill="1" applyBorder="1"/>
    <xf numFmtId="3" fontId="16" fillId="50" borderId="1" xfId="0" applyNumberFormat="1" applyFont="1" applyFill="1" applyBorder="1"/>
    <xf numFmtId="3" fontId="16" fillId="50" borderId="65" xfId="0" applyNumberFormat="1" applyFont="1" applyFill="1" applyBorder="1"/>
    <xf numFmtId="3" fontId="16" fillId="50" borderId="16" xfId="0" applyNumberFormat="1" applyFont="1" applyFill="1" applyBorder="1"/>
    <xf numFmtId="166" fontId="16" fillId="50" borderId="16" xfId="0" applyNumberFormat="1" applyFont="1" applyFill="1" applyBorder="1"/>
    <xf numFmtId="3" fontId="16" fillId="51" borderId="1" xfId="0" applyNumberFormat="1" applyFont="1" applyFill="1" applyBorder="1"/>
    <xf numFmtId="3" fontId="16" fillId="51" borderId="65" xfId="0" applyNumberFormat="1" applyFont="1" applyFill="1" applyBorder="1"/>
    <xf numFmtId="3" fontId="16" fillId="51" borderId="16" xfId="0" applyNumberFormat="1" applyFont="1" applyFill="1" applyBorder="1"/>
    <xf numFmtId="166" fontId="16" fillId="51" borderId="16" xfId="0" applyNumberFormat="1" applyFont="1" applyFill="1" applyBorder="1"/>
    <xf numFmtId="0" fontId="75" fillId="0" borderId="16" xfId="0" applyFont="1" applyFill="1" applyBorder="1"/>
    <xf numFmtId="3" fontId="24" fillId="0" borderId="16" xfId="0" applyNumberFormat="1" applyFont="1" applyFill="1" applyBorder="1"/>
    <xf numFmtId="166" fontId="24" fillId="0" borderId="16" xfId="0" applyNumberFormat="1" applyFont="1" applyFill="1" applyBorder="1"/>
    <xf numFmtId="3" fontId="16" fillId="0" borderId="65" xfId="0" applyNumberFormat="1" applyFont="1" applyFill="1" applyBorder="1"/>
    <xf numFmtId="3" fontId="75" fillId="0" borderId="16" xfId="0" applyNumberFormat="1" applyFont="1" applyFill="1" applyBorder="1"/>
    <xf numFmtId="3" fontId="24" fillId="50" borderId="3" xfId="0" applyNumberFormat="1" applyFont="1" applyFill="1" applyBorder="1" applyAlignment="1">
      <alignment vertical="center"/>
    </xf>
    <xf numFmtId="17" fontId="24" fillId="50" borderId="17" xfId="0" applyNumberFormat="1" applyFont="1" applyFill="1" applyBorder="1" applyAlignment="1">
      <alignment vertical="center"/>
    </xf>
    <xf numFmtId="173" fontId="99" fillId="50" borderId="18" xfId="67" applyNumberFormat="1" applyFont="1" applyFill="1" applyBorder="1" applyAlignment="1">
      <alignment horizontal="right"/>
    </xf>
    <xf numFmtId="173" fontId="99" fillId="50" borderId="33" xfId="67" applyNumberFormat="1" applyFont="1" applyFill="1" applyBorder="1" applyAlignment="1">
      <alignment horizontal="right"/>
    </xf>
    <xf numFmtId="3" fontId="24" fillId="0" borderId="19" xfId="0" applyNumberFormat="1" applyFont="1" applyBorder="1"/>
    <xf numFmtId="3" fontId="24" fillId="0" borderId="20" xfId="0" applyNumberFormat="1" applyFont="1" applyBorder="1"/>
    <xf numFmtId="173" fontId="99" fillId="51" borderId="10" xfId="67" applyNumberFormat="1" applyFont="1" applyFill="1" applyBorder="1" applyAlignment="1">
      <alignment horizontal="right"/>
    </xf>
    <xf numFmtId="173" fontId="99" fillId="51" borderId="8" xfId="67" applyNumberFormat="1" applyFont="1" applyFill="1" applyBorder="1" applyAlignment="1">
      <alignment horizontal="right"/>
    </xf>
    <xf numFmtId="0" fontId="31" fillId="0" borderId="12" xfId="0" applyFont="1" applyBorder="1" applyAlignment="1">
      <alignment horizontal="center" vertical="center" wrapText="1"/>
    </xf>
    <xf numFmtId="3" fontId="24" fillId="0" borderId="67" xfId="0" applyNumberFormat="1" applyFont="1" applyBorder="1" applyAlignment="1">
      <alignment vertical="center"/>
    </xf>
    <xf numFmtId="3" fontId="24" fillId="0" borderId="6" xfId="0" applyNumberFormat="1" applyFont="1" applyBorder="1" applyAlignment="1">
      <alignment vertical="center"/>
    </xf>
    <xf numFmtId="3" fontId="24" fillId="9" borderId="43" xfId="0" applyNumberFormat="1" applyFont="1" applyFill="1" applyBorder="1" applyAlignment="1">
      <alignment vertical="center"/>
    </xf>
    <xf numFmtId="3" fontId="24" fillId="0" borderId="6" xfId="0" applyNumberFormat="1" applyFont="1" applyFill="1" applyBorder="1" applyAlignment="1">
      <alignment vertical="center"/>
    </xf>
    <xf numFmtId="3" fontId="24" fillId="11" borderId="6" xfId="0" applyNumberFormat="1" applyFont="1" applyFill="1" applyBorder="1" applyAlignment="1">
      <alignment vertical="center"/>
    </xf>
    <xf numFmtId="3" fontId="24" fillId="0" borderId="67" xfId="0" applyNumberFormat="1" applyFont="1" applyFill="1" applyBorder="1" applyAlignment="1">
      <alignment vertical="center"/>
    </xf>
    <xf numFmtId="3" fontId="24" fillId="14" borderId="6" xfId="0" applyNumberFormat="1" applyFont="1" applyFill="1" applyBorder="1" applyAlignment="1">
      <alignment vertical="center"/>
    </xf>
    <xf numFmtId="3" fontId="24" fillId="14" borderId="43" xfId="0" applyNumberFormat="1" applyFont="1" applyFill="1" applyBorder="1" applyAlignment="1">
      <alignment vertical="center"/>
    </xf>
    <xf numFmtId="3" fontId="24" fillId="9" borderId="12" xfId="0" applyNumberFormat="1" applyFont="1" applyFill="1" applyBorder="1" applyAlignment="1">
      <alignment vertical="center"/>
    </xf>
    <xf numFmtId="173" fontId="99" fillId="0" borderId="6" xfId="67" applyNumberFormat="1" applyFont="1" applyFill="1" applyBorder="1" applyAlignment="1">
      <alignment horizontal="right"/>
    </xf>
    <xf numFmtId="173" fontId="99" fillId="0" borderId="67" xfId="67" applyNumberFormat="1" applyFont="1" applyFill="1" applyBorder="1" applyAlignment="1">
      <alignment horizontal="right"/>
    </xf>
    <xf numFmtId="173" fontId="99" fillId="0" borderId="43" xfId="67" applyNumberFormat="1" applyFont="1" applyFill="1" applyBorder="1" applyAlignment="1">
      <alignment horizontal="right"/>
    </xf>
    <xf numFmtId="173" fontId="99" fillId="50" borderId="43" xfId="67" applyNumberFormat="1" applyFont="1" applyFill="1" applyBorder="1" applyAlignment="1">
      <alignment horizontal="right"/>
    </xf>
    <xf numFmtId="173" fontId="99" fillId="51" borderId="12" xfId="67" applyNumberFormat="1" applyFont="1" applyFill="1" applyBorder="1" applyAlignment="1">
      <alignment horizontal="right"/>
    </xf>
    <xf numFmtId="3" fontId="24" fillId="0" borderId="19" xfId="0" applyNumberFormat="1" applyFont="1" applyFill="1" applyBorder="1" applyAlignment="1">
      <alignment vertical="center"/>
    </xf>
    <xf numFmtId="3" fontId="24" fillId="14" borderId="2" xfId="0" applyNumberFormat="1" applyFont="1" applyFill="1" applyBorder="1" applyAlignment="1">
      <alignment vertical="center"/>
    </xf>
    <xf numFmtId="3" fontId="24" fillId="14" borderId="17" xfId="0" applyNumberFormat="1" applyFont="1" applyFill="1" applyBorder="1" applyAlignment="1">
      <alignment vertical="center"/>
    </xf>
    <xf numFmtId="3" fontId="24" fillId="9" borderId="9" xfId="0" applyNumberFormat="1" applyFont="1" applyFill="1" applyBorder="1" applyAlignment="1">
      <alignment vertical="center"/>
    </xf>
    <xf numFmtId="173" fontId="99" fillId="0" borderId="2" xfId="67" applyNumberFormat="1" applyFont="1" applyFill="1" applyBorder="1" applyAlignment="1">
      <alignment horizontal="right"/>
    </xf>
    <xf numFmtId="173" fontId="99" fillId="0" borderId="19" xfId="67" applyNumberFormat="1" applyFont="1" applyFill="1" applyBorder="1" applyAlignment="1">
      <alignment horizontal="right"/>
    </xf>
    <xf numFmtId="173" fontId="99" fillId="0" borderId="17" xfId="67" applyNumberFormat="1" applyFont="1" applyFill="1" applyBorder="1" applyAlignment="1">
      <alignment horizontal="right"/>
    </xf>
    <xf numFmtId="173" fontId="99" fillId="50" borderId="17" xfId="67" applyNumberFormat="1" applyFont="1" applyFill="1" applyBorder="1" applyAlignment="1">
      <alignment horizontal="right"/>
    </xf>
    <xf numFmtId="173" fontId="99" fillId="51" borderId="9" xfId="67" applyNumberFormat="1" applyFont="1" applyFill="1" applyBorder="1" applyAlignment="1">
      <alignment horizontal="right"/>
    </xf>
    <xf numFmtId="0" fontId="101" fillId="0" borderId="0" xfId="0" applyFont="1" applyBorder="1"/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17" fontId="24" fillId="10" borderId="19" xfId="0" applyNumberFormat="1" applyFont="1" applyFill="1" applyBorder="1" applyAlignment="1">
      <alignment vertical="center"/>
    </xf>
    <xf numFmtId="3" fontId="16" fillId="10" borderId="20" xfId="0" applyNumberFormat="1" applyFont="1" applyFill="1" applyBorder="1" applyAlignment="1"/>
    <xf numFmtId="167" fontId="16" fillId="10" borderId="20" xfId="0" applyNumberFormat="1" applyFont="1" applyFill="1" applyBorder="1" applyAlignment="1">
      <alignment vertical="center" wrapText="1"/>
    </xf>
    <xf numFmtId="0" fontId="16" fillId="10" borderId="20" xfId="0" applyFont="1" applyFill="1" applyBorder="1"/>
    <xf numFmtId="0" fontId="24" fillId="10" borderId="20" xfId="0" applyNumberFormat="1" applyFont="1" applyFill="1" applyBorder="1" applyAlignment="1">
      <alignment vertical="center"/>
    </xf>
    <xf numFmtId="167" fontId="16" fillId="10" borderId="21" xfId="0" applyNumberFormat="1" applyFont="1" applyFill="1" applyBorder="1" applyAlignment="1">
      <alignment vertical="center" wrapText="1"/>
    </xf>
    <xf numFmtId="167" fontId="16" fillId="12" borderId="4" xfId="0" applyNumberFormat="1" applyFont="1" applyFill="1" applyBorder="1" applyAlignment="1"/>
    <xf numFmtId="17" fontId="24" fillId="0" borderId="15" xfId="0" applyNumberFormat="1" applyFont="1" applyFill="1" applyBorder="1" applyAlignment="1">
      <alignment vertical="center"/>
    </xf>
    <xf numFmtId="3" fontId="16" fillId="0" borderId="16" xfId="0" applyNumberFormat="1" applyFont="1" applyFill="1" applyBorder="1" applyAlignment="1"/>
    <xf numFmtId="167" fontId="16" fillId="0" borderId="16" xfId="0" applyNumberFormat="1" applyFont="1" applyFill="1" applyBorder="1" applyAlignment="1"/>
    <xf numFmtId="167" fontId="16" fillId="0" borderId="34" xfId="0" applyNumberFormat="1" applyFont="1" applyFill="1" applyBorder="1" applyAlignment="1"/>
    <xf numFmtId="3" fontId="24" fillId="0" borderId="20" xfId="0" applyNumberFormat="1" applyFont="1" applyFill="1" applyBorder="1" applyAlignment="1"/>
    <xf numFmtId="167" fontId="24" fillId="0" borderId="20" xfId="0" applyNumberFormat="1" applyFont="1" applyFill="1" applyBorder="1" applyAlignment="1"/>
    <xf numFmtId="167" fontId="24" fillId="0" borderId="21" xfId="0" applyNumberFormat="1" applyFont="1" applyFill="1" applyBorder="1" applyAlignment="1"/>
    <xf numFmtId="3" fontId="24" fillId="0" borderId="16" xfId="66" applyNumberFormat="1" applyFont="1" applyFill="1" applyBorder="1" applyProtection="1">
      <protection locked="0"/>
    </xf>
    <xf numFmtId="0" fontId="16" fillId="0" borderId="16" xfId="0" applyFont="1" applyFill="1" applyBorder="1"/>
    <xf numFmtId="0" fontId="24" fillId="0" borderId="16" xfId="0" applyNumberFormat="1" applyFont="1" applyFill="1" applyBorder="1" applyAlignment="1">
      <alignment vertical="center"/>
    </xf>
    <xf numFmtId="167" fontId="24" fillId="0" borderId="16" xfId="66" applyNumberFormat="1" applyFont="1" applyFill="1" applyBorder="1" applyProtection="1">
      <protection locked="0"/>
    </xf>
    <xf numFmtId="167" fontId="24" fillId="0" borderId="34" xfId="66" applyNumberFormat="1" applyFont="1" applyFill="1" applyBorder="1" applyProtection="1">
      <protection locked="0"/>
    </xf>
    <xf numFmtId="1" fontId="16" fillId="0" borderId="16" xfId="0" applyNumberFormat="1" applyFont="1" applyFill="1" applyBorder="1" applyAlignment="1">
      <alignment vertical="center" wrapText="1"/>
    </xf>
    <xf numFmtId="167" fontId="16" fillId="15" borderId="10" xfId="0" applyNumberFormat="1" applyFont="1" applyFill="1" applyBorder="1" applyAlignment="1">
      <alignment vertical="center" wrapText="1"/>
    </xf>
    <xf numFmtId="167" fontId="16" fillId="15" borderId="8" xfId="0" applyNumberFormat="1" applyFont="1" applyFill="1" applyBorder="1" applyAlignment="1">
      <alignment vertical="center" wrapText="1"/>
    </xf>
    <xf numFmtId="167" fontId="16" fillId="0" borderId="16" xfId="0" applyNumberFormat="1" applyFont="1" applyFill="1" applyBorder="1" applyAlignment="1">
      <alignment vertical="center" wrapText="1"/>
    </xf>
    <xf numFmtId="0" fontId="16" fillId="0" borderId="16" xfId="0" applyFont="1" applyBorder="1"/>
    <xf numFmtId="3" fontId="24" fillId="0" borderId="16" xfId="0" applyNumberFormat="1" applyFont="1" applyFill="1" applyBorder="1" applyAlignment="1">
      <alignment vertical="center"/>
    </xf>
    <xf numFmtId="3" fontId="16" fillId="0" borderId="16" xfId="0" applyNumberFormat="1" applyFont="1" applyFill="1" applyBorder="1" applyAlignment="1">
      <alignment vertical="center" wrapText="1"/>
    </xf>
    <xf numFmtId="167" fontId="16" fillId="0" borderId="34" xfId="0" applyNumberFormat="1" applyFont="1" applyFill="1" applyBorder="1" applyAlignment="1">
      <alignment vertical="center" wrapText="1"/>
    </xf>
    <xf numFmtId="3" fontId="16" fillId="0" borderId="16" xfId="0" applyNumberFormat="1" applyFont="1" applyBorder="1" applyAlignment="1"/>
    <xf numFmtId="0" fontId="24" fillId="15" borderId="9" xfId="0" applyNumberFormat="1" applyFont="1" applyFill="1" applyBorder="1" applyAlignment="1">
      <alignment vertical="center"/>
    </xf>
    <xf numFmtId="3" fontId="24" fillId="10" borderId="20" xfId="0" applyNumberFormat="1" applyFont="1" applyFill="1" applyBorder="1" applyAlignment="1">
      <alignment vertical="center"/>
    </xf>
    <xf numFmtId="3" fontId="16" fillId="0" borderId="3" xfId="0" applyNumberFormat="1" applyFont="1" applyBorder="1"/>
    <xf numFmtId="3" fontId="24" fillId="12" borderId="3" xfId="0" applyNumberFormat="1" applyFont="1" applyFill="1" applyBorder="1" applyAlignment="1">
      <alignment vertical="center"/>
    </xf>
    <xf numFmtId="3" fontId="24" fillId="10" borderId="3" xfId="0" applyNumberFormat="1" applyFont="1" applyFill="1" applyBorder="1" applyAlignment="1">
      <alignment vertical="center"/>
    </xf>
    <xf numFmtId="3" fontId="16" fillId="10" borderId="20" xfId="0" applyNumberFormat="1" applyFont="1" applyFill="1" applyBorder="1" applyAlignment="1">
      <alignment vertical="center" wrapText="1"/>
    </xf>
    <xf numFmtId="3" fontId="16" fillId="12" borderId="3" xfId="0" applyNumberFormat="1" applyFont="1" applyFill="1" applyBorder="1" applyAlignment="1">
      <alignment vertical="center" wrapText="1"/>
    </xf>
    <xf numFmtId="3" fontId="16" fillId="10" borderId="3" xfId="0" applyNumberFormat="1" applyFont="1" applyFill="1" applyBorder="1" applyAlignment="1">
      <alignment vertical="center" wrapText="1"/>
    </xf>
    <xf numFmtId="3" fontId="22" fillId="0" borderId="19" xfId="0" applyNumberFormat="1" applyFont="1" applyBorder="1"/>
    <xf numFmtId="3" fontId="22" fillId="0" borderId="20" xfId="0" applyNumberFormat="1" applyFont="1" applyBorder="1"/>
    <xf numFmtId="168" fontId="103" fillId="0" borderId="21" xfId="69" applyNumberFormat="1" applyFont="1" applyBorder="1"/>
    <xf numFmtId="168" fontId="103" fillId="0" borderId="40" xfId="69" applyNumberFormat="1" applyFont="1" applyBorder="1"/>
    <xf numFmtId="3" fontId="32" fillId="0" borderId="3" xfId="0" applyNumberFormat="1" applyFont="1" applyFill="1" applyBorder="1" applyAlignment="1">
      <alignment horizontal="right"/>
    </xf>
    <xf numFmtId="0" fontId="104" fillId="0" borderId="0" xfId="0" applyFont="1" applyFill="1"/>
    <xf numFmtId="167" fontId="28" fillId="51" borderId="14" xfId="0" applyNumberFormat="1" applyFont="1" applyFill="1" applyBorder="1" applyAlignment="1">
      <alignment horizontal="center"/>
    </xf>
    <xf numFmtId="173" fontId="27" fillId="0" borderId="0" xfId="0" applyNumberFormat="1" applyFont="1"/>
    <xf numFmtId="3" fontId="43" fillId="0" borderId="0" xfId="0" applyNumberFormat="1" applyFont="1"/>
    <xf numFmtId="0" fontId="0" fillId="47" borderId="0" xfId="0" applyFill="1"/>
    <xf numFmtId="0" fontId="0" fillId="47" borderId="0" xfId="0" applyFont="1" applyFill="1"/>
    <xf numFmtId="173" fontId="99" fillId="0" borderId="16" xfId="67" applyNumberFormat="1" applyFont="1" applyFill="1" applyBorder="1" applyAlignment="1">
      <alignment horizontal="right"/>
    </xf>
    <xf numFmtId="176" fontId="99" fillId="0" borderId="16" xfId="67" applyNumberFormat="1" applyFont="1" applyFill="1" applyBorder="1" applyAlignment="1">
      <alignment horizontal="center"/>
    </xf>
    <xf numFmtId="173" fontId="99" fillId="0" borderId="3" xfId="67" applyNumberFormat="1" applyFont="1" applyFill="1" applyBorder="1" applyAlignment="1">
      <alignment horizontal="right"/>
    </xf>
    <xf numFmtId="173" fontId="99" fillId="0" borderId="4" xfId="67" applyNumberFormat="1" applyFont="1" applyFill="1" applyBorder="1" applyAlignment="1">
      <alignment horizontal="right"/>
    </xf>
    <xf numFmtId="176" fontId="99" fillId="0" borderId="3" xfId="67" applyNumberFormat="1" applyFont="1" applyFill="1" applyBorder="1" applyAlignment="1">
      <alignment horizontal="center"/>
    </xf>
    <xf numFmtId="173" fontId="99" fillId="0" borderId="6" xfId="67" applyNumberFormat="1" applyFont="1" applyFill="1" applyBorder="1" applyAlignment="1">
      <alignment horizontal="right"/>
    </xf>
    <xf numFmtId="173" fontId="99" fillId="0" borderId="2" xfId="67" applyNumberFormat="1" applyFont="1" applyFill="1" applyBorder="1" applyAlignment="1">
      <alignment horizontal="right"/>
    </xf>
    <xf numFmtId="3" fontId="16" fillId="14" borderId="32" xfId="0" applyNumberFormat="1" applyFont="1" applyFill="1" applyBorder="1"/>
    <xf numFmtId="0" fontId="27" fillId="0" borderId="1" xfId="0" applyFont="1" applyBorder="1"/>
    <xf numFmtId="167" fontId="101" fillId="51" borderId="14" xfId="0" applyNumberFormat="1" applyFont="1" applyFill="1" applyBorder="1"/>
    <xf numFmtId="167" fontId="16" fillId="51" borderId="14" xfId="0" applyNumberFormat="1" applyFont="1" applyFill="1" applyBorder="1"/>
    <xf numFmtId="167" fontId="16" fillId="51" borderId="16" xfId="0" applyNumberFormat="1" applyFont="1" applyFill="1" applyBorder="1"/>
    <xf numFmtId="0" fontId="28" fillId="0" borderId="5" xfId="0" applyFont="1" applyBorder="1"/>
    <xf numFmtId="0" fontId="30" fillId="0" borderId="1" xfId="0" applyFont="1" applyBorder="1"/>
    <xf numFmtId="0" fontId="38" fillId="0" borderId="31" xfId="0" applyFont="1" applyBorder="1"/>
    <xf numFmtId="0" fontId="16" fillId="0" borderId="13" xfId="0" applyFont="1" applyBorder="1"/>
    <xf numFmtId="0" fontId="16" fillId="0" borderId="13" xfId="0" applyFont="1" applyFill="1" applyBorder="1"/>
    <xf numFmtId="0" fontId="52" fillId="0" borderId="13" xfId="0" applyFont="1" applyBorder="1"/>
    <xf numFmtId="0" fontId="24" fillId="0" borderId="13" xfId="0" applyFont="1" applyBorder="1"/>
    <xf numFmtId="0" fontId="0" fillId="0" borderId="13" xfId="0" applyBorder="1"/>
    <xf numFmtId="0" fontId="0" fillId="47" borderId="13" xfId="0" applyFill="1" applyBorder="1"/>
    <xf numFmtId="0" fontId="0" fillId="47" borderId="13" xfId="0" applyFont="1" applyFill="1" applyBorder="1"/>
    <xf numFmtId="0" fontId="0" fillId="0" borderId="5" xfId="0" applyFill="1" applyBorder="1"/>
    <xf numFmtId="0" fontId="28" fillId="0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3" fontId="75" fillId="0" borderId="0" xfId="0" applyNumberFormat="1" applyFont="1" applyFill="1"/>
    <xf numFmtId="166" fontId="16" fillId="0" borderId="31" xfId="0" applyNumberFormat="1" applyFont="1" applyFill="1" applyBorder="1"/>
    <xf numFmtId="166" fontId="16" fillId="0" borderId="13" xfId="0" applyNumberFormat="1" applyFont="1" applyFill="1" applyBorder="1"/>
    <xf numFmtId="166" fontId="101" fillId="0" borderId="14" xfId="0" applyNumberFormat="1" applyFont="1" applyFill="1" applyBorder="1"/>
    <xf numFmtId="166" fontId="0" fillId="0" borderId="0" xfId="0" applyNumberFormat="1" applyFill="1" applyBorder="1"/>
    <xf numFmtId="167" fontId="101" fillId="0" borderId="13" xfId="0" applyNumberFormat="1" applyFont="1" applyFill="1" applyBorder="1"/>
    <xf numFmtId="166" fontId="101" fillId="0" borderId="16" xfId="0" applyNumberFormat="1" applyFont="1" applyFill="1" applyBorder="1"/>
    <xf numFmtId="166" fontId="0" fillId="0" borderId="1" xfId="0" applyNumberFormat="1" applyFill="1" applyBorder="1"/>
    <xf numFmtId="167" fontId="101" fillId="0" borderId="32" xfId="0" applyNumberFormat="1" applyFont="1" applyFill="1" applyBorder="1"/>
    <xf numFmtId="0" fontId="43" fillId="0" borderId="0" xfId="0" applyFont="1" applyFill="1"/>
    <xf numFmtId="0" fontId="106" fillId="0" borderId="3" xfId="0" applyFont="1" applyFill="1" applyBorder="1" applyAlignment="1" applyProtection="1">
      <alignment horizontal="left"/>
    </xf>
    <xf numFmtId="0" fontId="107" fillId="0" borderId="90" xfId="0" applyFont="1" applyFill="1" applyBorder="1" applyAlignment="1" applyProtection="1">
      <alignment horizontal="left"/>
    </xf>
    <xf numFmtId="3" fontId="22" fillId="0" borderId="91" xfId="0" applyNumberFormat="1" applyFont="1" applyBorder="1" applyAlignment="1">
      <alignment horizontal="left"/>
    </xf>
    <xf numFmtId="3" fontId="22" fillId="0" borderId="90" xfId="0" applyNumberFormat="1" applyFont="1" applyBorder="1" applyAlignment="1">
      <alignment horizontal="left"/>
    </xf>
    <xf numFmtId="3" fontId="22" fillId="0" borderId="92" xfId="0" applyNumberFormat="1" applyFont="1" applyBorder="1" applyAlignment="1">
      <alignment horizontal="left"/>
    </xf>
    <xf numFmtId="0" fontId="11" fillId="0" borderId="0" xfId="0" applyFont="1" applyBorder="1"/>
    <xf numFmtId="17" fontId="101" fillId="0" borderId="13" xfId="0" applyNumberFormat="1" applyFont="1" applyFill="1" applyBorder="1" applyAlignment="1">
      <alignment vertical="center"/>
    </xf>
    <xf numFmtId="173" fontId="101" fillId="0" borderId="14" xfId="0" applyNumberFormat="1" applyFont="1" applyFill="1" applyBorder="1"/>
    <xf numFmtId="176" fontId="101" fillId="0" borderId="14" xfId="0" applyNumberFormat="1" applyFont="1" applyFill="1" applyBorder="1" applyAlignment="1">
      <alignment horizontal="center"/>
    </xf>
    <xf numFmtId="0" fontId="105" fillId="0" borderId="0" xfId="0" applyFont="1" applyFill="1" applyBorder="1"/>
    <xf numFmtId="0" fontId="105" fillId="0" borderId="14" xfId="0" applyFont="1" applyFill="1" applyBorder="1"/>
    <xf numFmtId="176" fontId="101" fillId="0" borderId="30" xfId="0" applyNumberFormat="1" applyFont="1" applyFill="1" applyBorder="1" applyAlignment="1">
      <alignment horizontal="center"/>
    </xf>
    <xf numFmtId="0" fontId="0" fillId="0" borderId="0" xfId="0" applyFont="1" applyFill="1"/>
    <xf numFmtId="173" fontId="99" fillId="0" borderId="0" xfId="67" applyNumberFormat="1" applyFont="1" applyFill="1" applyBorder="1" applyAlignment="1">
      <alignment horizontal="right"/>
    </xf>
    <xf numFmtId="166" fontId="16" fillId="0" borderId="16" xfId="0" applyNumberFormat="1" applyFont="1" applyBorder="1"/>
    <xf numFmtId="166" fontId="16" fillId="0" borderId="3" xfId="0" applyNumberFormat="1" applyFont="1" applyBorder="1"/>
    <xf numFmtId="176" fontId="27" fillId="0" borderId="0" xfId="0" applyNumberFormat="1" applyFont="1"/>
    <xf numFmtId="0" fontId="0" fillId="0" borderId="42" xfId="0" applyBorder="1"/>
    <xf numFmtId="176" fontId="99" fillId="0" borderId="26" xfId="67" applyNumberFormat="1" applyFont="1" applyFill="1" applyBorder="1" applyAlignment="1">
      <alignment horizontal="center"/>
    </xf>
    <xf numFmtId="176" fontId="99" fillId="0" borderId="14" xfId="67" applyNumberFormat="1" applyFont="1" applyFill="1" applyBorder="1" applyAlignment="1">
      <alignment horizontal="center"/>
    </xf>
    <xf numFmtId="0" fontId="16" fillId="0" borderId="42" xfId="0" applyFont="1" applyBorder="1"/>
    <xf numFmtId="166" fontId="16" fillId="0" borderId="18" xfId="0" applyNumberFormat="1" applyFont="1" applyBorder="1"/>
    <xf numFmtId="17" fontId="101" fillId="0" borderId="14" xfId="0" applyNumberFormat="1" applyFont="1" applyFill="1" applyBorder="1" applyAlignment="1">
      <alignment vertical="center"/>
    </xf>
    <xf numFmtId="0" fontId="27" fillId="0" borderId="0" xfId="0" applyFont="1" applyBorder="1"/>
    <xf numFmtId="0" fontId="0" fillId="0" borderId="30" xfId="0" applyFill="1" applyBorder="1"/>
    <xf numFmtId="174" fontId="24" fillId="0" borderId="49" xfId="0" applyNumberFormat="1" applyFont="1" applyBorder="1"/>
    <xf numFmtId="176" fontId="101" fillId="50" borderId="30" xfId="0" applyNumberFormat="1" applyFont="1" applyFill="1" applyBorder="1" applyAlignment="1">
      <alignment horizontal="center"/>
    </xf>
    <xf numFmtId="3" fontId="75" fillId="50" borderId="0" xfId="0" applyNumberFormat="1" applyFont="1" applyFill="1"/>
    <xf numFmtId="166" fontId="101" fillId="50" borderId="14" xfId="0" applyNumberFormat="1" applyFont="1" applyFill="1" applyBorder="1"/>
    <xf numFmtId="166" fontId="101" fillId="50" borderId="16" xfId="0" applyNumberFormat="1" applyFont="1" applyFill="1" applyBorder="1"/>
    <xf numFmtId="166" fontId="0" fillId="50" borderId="14" xfId="0" applyNumberFormat="1" applyFill="1" applyBorder="1"/>
    <xf numFmtId="166" fontId="0" fillId="50" borderId="16" xfId="0" applyNumberFormat="1" applyFill="1" applyBorder="1"/>
    <xf numFmtId="173" fontId="99" fillId="0" borderId="5" xfId="67" applyNumberFormat="1" applyFont="1" applyFill="1" applyBorder="1" applyAlignment="1">
      <alignment horizontal="right"/>
    </xf>
    <xf numFmtId="173" fontId="99" fillId="0" borderId="42" xfId="67" applyNumberFormat="1" applyFont="1" applyFill="1" applyBorder="1" applyAlignment="1">
      <alignment horizontal="right"/>
    </xf>
    <xf numFmtId="3" fontId="101" fillId="0" borderId="14" xfId="0" applyNumberFormat="1" applyFont="1" applyBorder="1"/>
    <xf numFmtId="3" fontId="101" fillId="51" borderId="14" xfId="0" applyNumberFormat="1" applyFont="1" applyFill="1" applyBorder="1"/>
    <xf numFmtId="173" fontId="105" fillId="0" borderId="13" xfId="0" applyNumberFormat="1" applyFont="1" applyFill="1" applyBorder="1"/>
    <xf numFmtId="173" fontId="101" fillId="0" borderId="14" xfId="0" applyNumberFormat="1" applyFont="1" applyFill="1" applyBorder="1" applyAlignment="1">
      <alignment horizontal="right"/>
    </xf>
    <xf numFmtId="173" fontId="105" fillId="0" borderId="14" xfId="0" applyNumberFormat="1" applyFont="1" applyFill="1" applyBorder="1"/>
    <xf numFmtId="173" fontId="101" fillId="0" borderId="13" xfId="0" applyNumberFormat="1" applyFont="1" applyFill="1" applyBorder="1"/>
    <xf numFmtId="173" fontId="105" fillId="50" borderId="13" xfId="0" applyNumberFormat="1" applyFont="1" applyFill="1" applyBorder="1"/>
    <xf numFmtId="176" fontId="101" fillId="50" borderId="14" xfId="0" applyNumberFormat="1" applyFont="1" applyFill="1" applyBorder="1" applyAlignment="1">
      <alignment horizontal="center"/>
    </xf>
    <xf numFmtId="173" fontId="105" fillId="50" borderId="14" xfId="0" applyNumberFormat="1" applyFont="1" applyFill="1" applyBorder="1"/>
    <xf numFmtId="17" fontId="101" fillId="50" borderId="14" xfId="0" applyNumberFormat="1" applyFont="1" applyFill="1" applyBorder="1" applyAlignment="1">
      <alignment vertical="center"/>
    </xf>
    <xf numFmtId="173" fontId="101" fillId="50" borderId="14" xfId="0" applyNumberFormat="1" applyFont="1" applyFill="1" applyBorder="1"/>
    <xf numFmtId="0" fontId="105" fillId="50" borderId="14" xfId="0" applyFont="1" applyFill="1" applyBorder="1"/>
    <xf numFmtId="0" fontId="29" fillId="0" borderId="1" xfId="0" applyFont="1" applyBorder="1" applyAlignment="1"/>
    <xf numFmtId="166" fontId="0" fillId="0" borderId="14" xfId="0" applyNumberFormat="1" applyFill="1" applyBorder="1"/>
    <xf numFmtId="166" fontId="0" fillId="0" borderId="96" xfId="0" applyNumberFormat="1" applyFill="1" applyBorder="1"/>
    <xf numFmtId="173" fontId="99" fillId="0" borderId="60" xfId="67" applyNumberFormat="1" applyFont="1" applyFill="1" applyBorder="1" applyAlignment="1">
      <alignment horizontal="right"/>
    </xf>
    <xf numFmtId="166" fontId="27" fillId="0" borderId="0" xfId="0" applyNumberFormat="1" applyFont="1"/>
    <xf numFmtId="173" fontId="0" fillId="0" borderId="0" xfId="0" applyNumberFormat="1"/>
    <xf numFmtId="17" fontId="24" fillId="51" borderId="22" xfId="0" applyNumberFormat="1" applyFont="1" applyFill="1" applyBorder="1" applyAlignment="1">
      <alignment vertical="center"/>
    </xf>
    <xf numFmtId="173" fontId="99" fillId="51" borderId="5" xfId="67" applyNumberFormat="1" applyFont="1" applyFill="1" applyBorder="1" applyAlignment="1">
      <alignment horizontal="right"/>
    </xf>
    <xf numFmtId="173" fontId="99" fillId="51" borderId="3" xfId="67" applyNumberFormat="1" applyFont="1" applyFill="1" applyBorder="1" applyAlignment="1">
      <alignment horizontal="right"/>
    </xf>
    <xf numFmtId="176" fontId="99" fillId="51" borderId="16" xfId="67" applyNumberFormat="1" applyFont="1" applyFill="1" applyBorder="1" applyAlignment="1">
      <alignment horizontal="center"/>
    </xf>
    <xf numFmtId="173" fontId="99" fillId="51" borderId="6" xfId="67" applyNumberFormat="1" applyFont="1" applyFill="1" applyBorder="1" applyAlignment="1">
      <alignment horizontal="right"/>
    </xf>
    <xf numFmtId="176" fontId="99" fillId="51" borderId="3" xfId="67" applyNumberFormat="1" applyFont="1" applyFill="1" applyBorder="1" applyAlignment="1">
      <alignment horizontal="center"/>
    </xf>
    <xf numFmtId="177" fontId="99" fillId="51" borderId="8" xfId="67" applyNumberFormat="1" applyFont="1" applyFill="1" applyBorder="1" applyAlignment="1">
      <alignment horizontal="center"/>
    </xf>
    <xf numFmtId="169" fontId="55" fillId="0" borderId="21" xfId="67" applyNumberFormat="1" applyFont="1" applyFill="1" applyBorder="1" applyAlignment="1">
      <alignment horizontal="center"/>
    </xf>
    <xf numFmtId="169" fontId="55" fillId="0" borderId="34" xfId="67" applyNumberFormat="1" applyFont="1" applyFill="1" applyBorder="1" applyAlignment="1">
      <alignment horizontal="center"/>
    </xf>
    <xf numFmtId="169" fontId="55" fillId="0" borderId="4" xfId="67" applyNumberFormat="1" applyFont="1" applyFill="1" applyBorder="1" applyAlignment="1">
      <alignment horizontal="center"/>
    </xf>
    <xf numFmtId="176" fontId="109" fillId="51" borderId="3" xfId="67" applyNumberFormat="1" applyFont="1" applyFill="1" applyBorder="1" applyAlignment="1">
      <alignment horizontal="center"/>
    </xf>
    <xf numFmtId="175" fontId="110" fillId="51" borderId="4" xfId="67" applyNumberFormat="1" applyFont="1" applyFill="1" applyBorder="1" applyAlignment="1">
      <alignment horizontal="center"/>
    </xf>
    <xf numFmtId="176" fontId="109" fillId="51" borderId="6" xfId="67" applyNumberFormat="1" applyFont="1" applyFill="1" applyBorder="1" applyAlignment="1">
      <alignment horizontal="center"/>
    </xf>
    <xf numFmtId="17" fontId="24" fillId="52" borderId="2" xfId="0" applyNumberFormat="1" applyFont="1" applyFill="1" applyBorder="1" applyAlignment="1">
      <alignment vertical="center"/>
    </xf>
    <xf numFmtId="3" fontId="16" fillId="52" borderId="3" xfId="0" applyNumberFormat="1" applyFont="1" applyFill="1" applyBorder="1" applyAlignment="1"/>
    <xf numFmtId="167" fontId="16" fillId="52" borderId="4" xfId="0" applyNumberFormat="1" applyFont="1" applyFill="1" applyBorder="1" applyAlignment="1"/>
    <xf numFmtId="0" fontId="0" fillId="51" borderId="0" xfId="0" applyFill="1"/>
    <xf numFmtId="167" fontId="101" fillId="51" borderId="16" xfId="0" applyNumberFormat="1" applyFont="1" applyFill="1" applyBorder="1"/>
    <xf numFmtId="173" fontId="101" fillId="51" borderId="14" xfId="0" applyNumberFormat="1" applyFont="1" applyFill="1" applyBorder="1"/>
    <xf numFmtId="176" fontId="101" fillId="51" borderId="14" xfId="0" applyNumberFormat="1" applyFont="1" applyFill="1" applyBorder="1" applyAlignment="1">
      <alignment horizontal="center"/>
    </xf>
    <xf numFmtId="173" fontId="105" fillId="51" borderId="13" xfId="0" applyNumberFormat="1" applyFont="1" applyFill="1" applyBorder="1"/>
    <xf numFmtId="173" fontId="105" fillId="51" borderId="14" xfId="0" applyNumberFormat="1" applyFont="1" applyFill="1" applyBorder="1"/>
    <xf numFmtId="0" fontId="108" fillId="51" borderId="14" xfId="0" applyFont="1" applyFill="1" applyBorder="1" applyAlignment="1">
      <alignment horizontal="center"/>
    </xf>
    <xf numFmtId="17" fontId="101" fillId="51" borderId="14" xfId="0" applyNumberFormat="1" applyFont="1" applyFill="1" applyBorder="1" applyAlignment="1">
      <alignment horizontal="right" vertical="center"/>
    </xf>
    <xf numFmtId="173" fontId="101" fillId="51" borderId="14" xfId="0" applyNumberFormat="1" applyFont="1" applyFill="1" applyBorder="1" applyAlignment="1">
      <alignment horizontal="right"/>
    </xf>
    <xf numFmtId="173" fontId="101" fillId="51" borderId="13" xfId="0" applyNumberFormat="1" applyFont="1" applyFill="1" applyBorder="1" applyAlignment="1">
      <alignment horizontal="right"/>
    </xf>
    <xf numFmtId="176" fontId="109" fillId="0" borderId="6" xfId="67" applyNumberFormat="1" applyFont="1" applyFill="1" applyBorder="1" applyAlignment="1">
      <alignment horizontal="center"/>
    </xf>
    <xf numFmtId="176" fontId="109" fillId="0" borderId="3" xfId="67" applyNumberFormat="1" applyFont="1" applyFill="1" applyBorder="1" applyAlignment="1">
      <alignment horizontal="center"/>
    </xf>
    <xf numFmtId="175" fontId="110" fillId="0" borderId="4" xfId="67" applyNumberFormat="1" applyFont="1" applyFill="1" applyBorder="1" applyAlignment="1">
      <alignment horizontal="center"/>
    </xf>
    <xf numFmtId="166" fontId="16" fillId="52" borderId="3" xfId="0" applyNumberFormat="1" applyFont="1" applyFill="1" applyBorder="1"/>
    <xf numFmtId="166" fontId="16" fillId="53" borderId="3" xfId="0" applyNumberFormat="1" applyFont="1" applyFill="1" applyBorder="1"/>
    <xf numFmtId="167" fontId="16" fillId="53" borderId="4" xfId="0" applyNumberFormat="1" applyFont="1" applyFill="1" applyBorder="1" applyAlignment="1"/>
    <xf numFmtId="17" fontId="24" fillId="53" borderId="2" xfId="0" applyNumberFormat="1" applyFont="1" applyFill="1" applyBorder="1" applyAlignment="1">
      <alignment vertical="center"/>
    </xf>
    <xf numFmtId="3" fontId="16" fillId="53" borderId="3" xfId="0" applyNumberFormat="1" applyFont="1" applyFill="1" applyBorder="1" applyAlignment="1"/>
    <xf numFmtId="3" fontId="16" fillId="53" borderId="18" xfId="0" applyNumberFormat="1" applyFont="1" applyFill="1" applyBorder="1" applyAlignment="1"/>
    <xf numFmtId="17" fontId="101" fillId="0" borderId="14" xfId="0" applyNumberFormat="1" applyFont="1" applyFill="1" applyBorder="1" applyAlignment="1">
      <alignment horizontal="right" vertical="center"/>
    </xf>
    <xf numFmtId="173" fontId="101" fillId="0" borderId="13" xfId="0" applyNumberFormat="1" applyFont="1" applyFill="1" applyBorder="1" applyAlignment="1">
      <alignment horizontal="right"/>
    </xf>
    <xf numFmtId="0" fontId="108" fillId="0" borderId="14" xfId="0" applyFont="1" applyFill="1" applyBorder="1" applyAlignment="1">
      <alignment horizontal="center"/>
    </xf>
    <xf numFmtId="0" fontId="45" fillId="0" borderId="1" xfId="0" applyFont="1" applyBorder="1" applyAlignment="1">
      <alignment horizontal="center" vertical="center" wrapText="1"/>
    </xf>
    <xf numFmtId="0" fontId="45" fillId="0" borderId="1" xfId="52" applyFont="1" applyBorder="1" applyAlignment="1">
      <alignment wrapText="1"/>
    </xf>
    <xf numFmtId="0" fontId="45" fillId="0" borderId="32" xfId="52" applyFont="1" applyBorder="1" applyAlignment="1">
      <alignment wrapText="1"/>
    </xf>
    <xf numFmtId="0" fontId="45" fillId="0" borderId="65" xfId="52" applyFont="1" applyBorder="1" applyAlignment="1">
      <alignment horizontal="right" wrapText="1"/>
    </xf>
    <xf numFmtId="0" fontId="0" fillId="0" borderId="0" xfId="0" applyAlignment="1">
      <alignment horizontal="center"/>
    </xf>
    <xf numFmtId="166" fontId="16" fillId="0" borderId="3" xfId="0" applyNumberFormat="1" applyFont="1" applyFill="1" applyBorder="1"/>
    <xf numFmtId="3" fontId="16" fillId="0" borderId="18" xfId="0" applyNumberFormat="1" applyFont="1" applyFill="1" applyBorder="1" applyAlignment="1"/>
    <xf numFmtId="178" fontId="0" fillId="0" borderId="3" xfId="0" applyNumberFormat="1" applyFill="1" applyBorder="1" applyAlignment="1" applyProtection="1">
      <alignment horizontal="right"/>
    </xf>
    <xf numFmtId="0" fontId="0" fillId="54" borderId="0" xfId="0" applyFill="1"/>
    <xf numFmtId="0" fontId="111" fillId="0" borderId="0" xfId="81"/>
    <xf numFmtId="3" fontId="99" fillId="0" borderId="50" xfId="0" applyNumberFormat="1" applyFont="1" applyBorder="1"/>
    <xf numFmtId="3" fontId="99" fillId="0" borderId="51" xfId="0" applyNumberFormat="1" applyFont="1" applyBorder="1"/>
    <xf numFmtId="178" fontId="2" fillId="0" borderId="43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center" vertical="center" wrapText="1"/>
    </xf>
    <xf numFmtId="0" fontId="27" fillId="0" borderId="42" xfId="0" applyFont="1" applyBorder="1"/>
    <xf numFmtId="173" fontId="101" fillId="0" borderId="30" xfId="0" applyNumberFormat="1" applyFont="1" applyFill="1" applyBorder="1"/>
    <xf numFmtId="173" fontId="101" fillId="0" borderId="65" xfId="0" applyNumberFormat="1" applyFont="1" applyFill="1" applyBorder="1"/>
    <xf numFmtId="0" fontId="105" fillId="0" borderId="65" xfId="0" applyFont="1" applyFill="1" applyBorder="1"/>
    <xf numFmtId="0" fontId="105" fillId="0" borderId="16" xfId="0" applyFont="1" applyFill="1" applyBorder="1"/>
    <xf numFmtId="0" fontId="112" fillId="0" borderId="3" xfId="0" applyFont="1" applyFill="1" applyBorder="1" applyAlignment="1" applyProtection="1">
      <alignment horizontal="right" vertical="center"/>
    </xf>
    <xf numFmtId="3" fontId="16" fillId="0" borderId="20" xfId="0" applyNumberFormat="1" applyFont="1" applyBorder="1"/>
    <xf numFmtId="168" fontId="100" fillId="0" borderId="21" xfId="69" applyNumberFormat="1" applyFont="1" applyBorder="1"/>
    <xf numFmtId="0" fontId="0" fillId="0" borderId="0" xfId="0" applyFont="1"/>
    <xf numFmtId="3" fontId="16" fillId="0" borderId="20" xfId="0" applyNumberFormat="1" applyFont="1" applyFill="1" applyBorder="1"/>
    <xf numFmtId="3" fontId="16" fillId="0" borderId="2" xfId="0" applyNumberFormat="1" applyFont="1" applyBorder="1"/>
    <xf numFmtId="168" fontId="100" fillId="0" borderId="34" xfId="69" applyNumberFormat="1" applyFont="1" applyBorder="1"/>
    <xf numFmtId="3" fontId="16" fillId="0" borderId="9" xfId="0" applyNumberFormat="1" applyFont="1" applyBorder="1"/>
    <xf numFmtId="3" fontId="16" fillId="0" borderId="10" xfId="0" applyNumberFormat="1" applyFont="1" applyBorder="1"/>
    <xf numFmtId="168" fontId="100" fillId="0" borderId="40" xfId="69" applyNumberFormat="1" applyFont="1" applyBorder="1"/>
    <xf numFmtId="166" fontId="100" fillId="0" borderId="40" xfId="70" applyNumberFormat="1" applyFont="1" applyBorder="1"/>
    <xf numFmtId="166" fontId="100" fillId="0" borderId="29" xfId="0" applyNumberFormat="1" applyFont="1" applyBorder="1"/>
    <xf numFmtId="0" fontId="112" fillId="0" borderId="18" xfId="0" applyFont="1" applyFill="1" applyBorder="1" applyAlignment="1" applyProtection="1">
      <alignment horizontal="right" vertical="center"/>
    </xf>
    <xf numFmtId="0" fontId="22" fillId="0" borderId="45" xfId="0" applyFont="1" applyBorder="1"/>
    <xf numFmtId="166" fontId="100" fillId="0" borderId="21" xfId="0" applyNumberFormat="1" applyFont="1" applyBorder="1"/>
    <xf numFmtId="166" fontId="100" fillId="0" borderId="4" xfId="70" applyNumberFormat="1" applyFont="1" applyBorder="1"/>
    <xf numFmtId="0" fontId="108" fillId="0" borderId="30" xfId="0" applyFont="1" applyFill="1" applyBorder="1" applyAlignment="1">
      <alignment horizontal="center"/>
    </xf>
    <xf numFmtId="178" fontId="2" fillId="0" borderId="49" xfId="0" applyNumberFormat="1" applyFont="1" applyFill="1" applyBorder="1" applyAlignment="1" applyProtection="1">
      <alignment horizontal="right"/>
    </xf>
    <xf numFmtId="3" fontId="101" fillId="0" borderId="49" xfId="0" applyNumberFormat="1" applyFont="1" applyBorder="1"/>
    <xf numFmtId="3" fontId="0" fillId="0" borderId="50" xfId="0" applyNumberFormat="1" applyFont="1" applyFill="1" applyBorder="1" applyAlignment="1" applyProtection="1">
      <alignment horizontal="right"/>
    </xf>
    <xf numFmtId="3" fontId="0" fillId="0" borderId="51" xfId="0" applyNumberFormat="1" applyFont="1" applyFill="1" applyBorder="1" applyAlignment="1" applyProtection="1">
      <alignment horizontal="right"/>
    </xf>
    <xf numFmtId="178" fontId="0" fillId="0" borderId="51" xfId="0" applyNumberFormat="1" applyFill="1" applyBorder="1" applyAlignment="1" applyProtection="1">
      <alignment horizontal="right"/>
    </xf>
    <xf numFmtId="178" fontId="0" fillId="0" borderId="18" xfId="0" applyNumberFormat="1" applyFill="1" applyBorder="1" applyAlignment="1" applyProtection="1">
      <alignment horizontal="right"/>
    </xf>
    <xf numFmtId="178" fontId="0" fillId="0" borderId="50" xfId="0" applyNumberFormat="1" applyFill="1" applyBorder="1" applyAlignment="1" applyProtection="1">
      <alignment horizontal="right"/>
    </xf>
    <xf numFmtId="178" fontId="1" fillId="0" borderId="49" xfId="0" applyNumberFormat="1" applyFont="1" applyFill="1" applyBorder="1" applyAlignment="1" applyProtection="1">
      <alignment horizontal="right"/>
    </xf>
    <xf numFmtId="3" fontId="101" fillId="0" borderId="50" xfId="0" applyNumberFormat="1" applyFont="1" applyFill="1" applyBorder="1"/>
    <xf numFmtId="3" fontId="1" fillId="0" borderId="50" xfId="0" applyNumberFormat="1" applyFont="1" applyBorder="1"/>
    <xf numFmtId="3" fontId="101" fillId="0" borderId="51" xfId="0" applyNumberFormat="1" applyFont="1" applyBorder="1"/>
    <xf numFmtId="173" fontId="101" fillId="0" borderId="97" xfId="0" applyNumberFormat="1" applyFont="1" applyFill="1" applyBorder="1"/>
    <xf numFmtId="173" fontId="101" fillId="0" borderId="98" xfId="0" applyNumberFormat="1" applyFont="1" applyFill="1" applyBorder="1"/>
    <xf numFmtId="176" fontId="101" fillId="0" borderId="98" xfId="0" applyNumberFormat="1" applyFont="1" applyFill="1" applyBorder="1" applyAlignment="1">
      <alignment horizontal="center"/>
    </xf>
    <xf numFmtId="0" fontId="108" fillId="0" borderId="98" xfId="0" applyFont="1" applyFill="1" applyBorder="1" applyAlignment="1">
      <alignment horizontal="center"/>
    </xf>
    <xf numFmtId="173" fontId="101" fillId="0" borderId="100" xfId="0" applyNumberFormat="1" applyFont="1" applyFill="1" applyBorder="1"/>
    <xf numFmtId="173" fontId="101" fillId="0" borderId="99" xfId="0" applyNumberFormat="1" applyFont="1" applyFill="1" applyBorder="1"/>
    <xf numFmtId="173" fontId="105" fillId="0" borderId="98" xfId="0" applyNumberFormat="1" applyFont="1" applyFill="1" applyBorder="1"/>
    <xf numFmtId="173" fontId="27" fillId="0" borderId="42" xfId="0" applyNumberFormat="1" applyFont="1" applyBorder="1"/>
    <xf numFmtId="178" fontId="0" fillId="0" borderId="31" xfId="0" applyNumberFormat="1" applyFill="1" applyBorder="1" applyAlignment="1" applyProtection="1">
      <alignment horizontal="right"/>
    </xf>
    <xf numFmtId="178" fontId="0" fillId="0" borderId="49" xfId="0" applyNumberFormat="1" applyFill="1" applyBorder="1" applyAlignment="1" applyProtection="1">
      <alignment horizontal="right"/>
    </xf>
    <xf numFmtId="0" fontId="41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7" fontId="28" fillId="0" borderId="6" xfId="0" applyNumberFormat="1" applyFont="1" applyFill="1" applyBorder="1" applyAlignment="1">
      <alignment horizontal="center" vertical="center"/>
    </xf>
    <xf numFmtId="17" fontId="28" fillId="0" borderId="60" xfId="0" applyNumberFormat="1" applyFont="1" applyFill="1" applyBorder="1" applyAlignment="1">
      <alignment horizontal="center" vertical="center"/>
    </xf>
    <xf numFmtId="17" fontId="28" fillId="0" borderId="5" xfId="0" applyNumberFormat="1" applyFont="1" applyFill="1" applyBorder="1" applyAlignment="1">
      <alignment horizontal="center" vertical="center"/>
    </xf>
    <xf numFmtId="17" fontId="28" fillId="50" borderId="6" xfId="0" applyNumberFormat="1" applyFont="1" applyFill="1" applyBorder="1" applyAlignment="1">
      <alignment horizontal="center" vertical="center"/>
    </xf>
    <xf numFmtId="17" fontId="28" fillId="50" borderId="60" xfId="0" applyNumberFormat="1" applyFont="1" applyFill="1" applyBorder="1" applyAlignment="1">
      <alignment horizontal="center" vertical="center"/>
    </xf>
    <xf numFmtId="17" fontId="28" fillId="50" borderId="5" xfId="0" applyNumberFormat="1" applyFont="1" applyFill="1" applyBorder="1" applyAlignment="1">
      <alignment horizontal="center" vertical="center"/>
    </xf>
    <xf numFmtId="17" fontId="28" fillId="51" borderId="6" xfId="0" applyNumberFormat="1" applyFont="1" applyFill="1" applyBorder="1" applyAlignment="1">
      <alignment horizontal="center" vertical="center"/>
    </xf>
    <xf numFmtId="17" fontId="28" fillId="51" borderId="60" xfId="0" applyNumberFormat="1" applyFont="1" applyFill="1" applyBorder="1" applyAlignment="1">
      <alignment horizontal="center" vertical="center"/>
    </xf>
    <xf numFmtId="17" fontId="28" fillId="51" borderId="5" xfId="0" applyNumberFormat="1" applyFont="1" applyFill="1" applyBorder="1" applyAlignment="1">
      <alignment horizontal="center" vertical="center"/>
    </xf>
    <xf numFmtId="17" fontId="28" fillId="47" borderId="6" xfId="0" applyNumberFormat="1" applyFont="1" applyFill="1" applyBorder="1" applyAlignment="1">
      <alignment horizontal="center" vertical="center"/>
    </xf>
    <xf numFmtId="17" fontId="28" fillId="47" borderId="60" xfId="0" applyNumberFormat="1" applyFont="1" applyFill="1" applyBorder="1" applyAlignment="1">
      <alignment horizontal="center" vertical="center"/>
    </xf>
    <xf numFmtId="17" fontId="28" fillId="47" borderId="5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8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58" xfId="0" applyFont="1" applyBorder="1" applyAlignment="1">
      <alignment horizontal="center" vertical="center" wrapText="1"/>
    </xf>
    <xf numFmtId="49" fontId="46" fillId="0" borderId="68" xfId="0" applyNumberFormat="1" applyFont="1" applyFill="1" applyBorder="1" applyAlignment="1">
      <alignment horizontal="center" vertical="center" wrapText="1"/>
    </xf>
    <xf numFmtId="49" fontId="46" fillId="0" borderId="45" xfId="0" applyNumberFormat="1" applyFont="1" applyFill="1" applyBorder="1" applyAlignment="1">
      <alignment horizontal="center" vertical="center" wrapText="1"/>
    </xf>
    <xf numFmtId="49" fontId="46" fillId="0" borderId="69" xfId="0" applyNumberFormat="1" applyFont="1" applyFill="1" applyBorder="1" applyAlignment="1">
      <alignment horizontal="center" vertical="center" wrapText="1"/>
    </xf>
    <xf numFmtId="49" fontId="46" fillId="0" borderId="7" xfId="0" applyNumberFormat="1" applyFont="1" applyFill="1" applyBorder="1" applyAlignment="1">
      <alignment horizontal="center" vertical="center" wrapText="1"/>
    </xf>
    <xf numFmtId="49" fontId="46" fillId="0" borderId="0" xfId="0" applyNumberFormat="1" applyFont="1" applyFill="1" applyBorder="1" applyAlignment="1">
      <alignment horizontal="center" vertical="center" wrapText="1"/>
    </xf>
    <xf numFmtId="49" fontId="46" fillId="0" borderId="62" xfId="0" applyNumberFormat="1" applyFont="1" applyFill="1" applyBorder="1" applyAlignment="1">
      <alignment horizontal="center" vertical="center" wrapText="1"/>
    </xf>
    <xf numFmtId="49" fontId="46" fillId="0" borderId="55" xfId="0" applyNumberFormat="1" applyFont="1" applyFill="1" applyBorder="1" applyAlignment="1">
      <alignment horizontal="center" vertical="center" wrapText="1"/>
    </xf>
    <xf numFmtId="49" fontId="46" fillId="0" borderId="1" xfId="0" applyNumberFormat="1" applyFont="1" applyFill="1" applyBorder="1" applyAlignment="1">
      <alignment horizontal="center" vertical="center" wrapText="1"/>
    </xf>
    <xf numFmtId="49" fontId="46" fillId="0" borderId="70" xfId="0" applyNumberFormat="1" applyFont="1" applyFill="1" applyBorder="1" applyAlignment="1">
      <alignment horizontal="center" vertical="center" wrapText="1"/>
    </xf>
    <xf numFmtId="1" fontId="46" fillId="9" borderId="52" xfId="0" applyNumberFormat="1" applyFont="1" applyFill="1" applyBorder="1" applyAlignment="1">
      <alignment horizontal="center" vertical="center"/>
    </xf>
    <xf numFmtId="1" fontId="46" fillId="9" borderId="71" xfId="0" applyNumberFormat="1" applyFont="1" applyFill="1" applyBorder="1" applyAlignment="1">
      <alignment horizontal="center" vertical="center"/>
    </xf>
    <xf numFmtId="1" fontId="46" fillId="9" borderId="36" xfId="0" applyNumberFormat="1" applyFont="1" applyFill="1" applyBorder="1" applyAlignment="1">
      <alignment horizontal="center" vertical="center"/>
    </xf>
    <xf numFmtId="1" fontId="46" fillId="9" borderId="67" xfId="0" applyNumberFormat="1" applyFont="1" applyFill="1" applyBorder="1" applyAlignment="1">
      <alignment horizontal="center" vertical="center"/>
    </xf>
    <xf numFmtId="1" fontId="46" fillId="9" borderId="57" xfId="0" applyNumberFormat="1" applyFont="1" applyFill="1" applyBorder="1" applyAlignment="1">
      <alignment horizontal="center" vertical="center"/>
    </xf>
    <xf numFmtId="1" fontId="46" fillId="0" borderId="17" xfId="0" applyNumberFormat="1" applyFont="1" applyFill="1" applyBorder="1" applyAlignment="1">
      <alignment horizontal="center" vertical="center" wrapText="1"/>
    </xf>
    <xf numFmtId="1" fontId="46" fillId="0" borderId="15" xfId="0" applyNumberFormat="1" applyFont="1" applyFill="1" applyBorder="1" applyAlignment="1">
      <alignment horizontal="center" vertical="center" wrapText="1"/>
    </xf>
    <xf numFmtId="1" fontId="46" fillId="0" borderId="6" xfId="0" applyNumberFormat="1" applyFont="1" applyFill="1" applyBorder="1" applyAlignment="1">
      <alignment horizontal="center" vertical="center" wrapText="1"/>
    </xf>
    <xf numFmtId="1" fontId="46" fillId="0" borderId="60" xfId="0" applyNumberFormat="1" applyFont="1" applyFill="1" applyBorder="1" applyAlignment="1">
      <alignment horizontal="center" vertical="center" wrapText="1"/>
    </xf>
    <xf numFmtId="1" fontId="46" fillId="0" borderId="5" xfId="0" applyNumberFormat="1" applyFont="1" applyFill="1" applyBorder="1" applyAlignment="1">
      <alignment horizontal="center" vertical="center" wrapText="1"/>
    </xf>
    <xf numFmtId="1" fontId="46" fillId="0" borderId="18" xfId="0" applyNumberFormat="1" applyFont="1" applyFill="1" applyBorder="1" applyAlignment="1">
      <alignment horizontal="center" vertical="center" wrapText="1"/>
    </xf>
    <xf numFmtId="1" fontId="46" fillId="0" borderId="16" xfId="0" applyNumberFormat="1" applyFont="1" applyFill="1" applyBorder="1" applyAlignment="1">
      <alignment horizontal="center" vertical="center" wrapText="1"/>
    </xf>
    <xf numFmtId="1" fontId="46" fillId="0" borderId="33" xfId="0" applyNumberFormat="1" applyFont="1" applyFill="1" applyBorder="1" applyAlignment="1">
      <alignment horizontal="center" vertical="center" wrapText="1"/>
    </xf>
    <xf numFmtId="1" fontId="46" fillId="0" borderId="34" xfId="0" applyNumberFormat="1" applyFont="1" applyFill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60" xfId="0" applyFont="1" applyBorder="1" applyAlignment="1">
      <alignment horizontal="center" vertical="center" wrapText="1"/>
    </xf>
    <xf numFmtId="0" fontId="48" fillId="0" borderId="58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textRotation="90" wrapText="1"/>
    </xf>
    <xf numFmtId="0" fontId="45" fillId="0" borderId="50" xfId="0" applyFont="1" applyBorder="1" applyAlignment="1">
      <alignment horizontal="center" vertical="center" textRotation="90" wrapText="1"/>
    </xf>
    <xf numFmtId="0" fontId="45" fillId="0" borderId="48" xfId="0" applyFont="1" applyBorder="1" applyAlignment="1">
      <alignment horizontal="center" vertical="center" textRotation="90" wrapText="1"/>
    </xf>
    <xf numFmtId="49" fontId="46" fillId="0" borderId="72" xfId="0" applyNumberFormat="1" applyFont="1" applyFill="1" applyBorder="1" applyAlignment="1">
      <alignment horizontal="center" vertical="center" wrapText="1"/>
    </xf>
    <xf numFmtId="49" fontId="46" fillId="0" borderId="61" xfId="0" applyNumberFormat="1" applyFont="1" applyFill="1" applyBorder="1" applyAlignment="1">
      <alignment horizontal="center" vertical="center" wrapText="1"/>
    </xf>
    <xf numFmtId="49" fontId="46" fillId="0" borderId="64" xfId="0" applyNumberFormat="1" applyFont="1" applyFill="1" applyBorder="1" applyAlignment="1">
      <alignment horizontal="center" vertical="center" wrapText="1"/>
    </xf>
    <xf numFmtId="1" fontId="46" fillId="0" borderId="53" xfId="0" applyNumberFormat="1" applyFont="1" applyFill="1" applyBorder="1" applyAlignment="1">
      <alignment horizontal="center" vertical="center" wrapText="1"/>
    </xf>
    <xf numFmtId="1" fontId="46" fillId="0" borderId="39" xfId="0" applyNumberFormat="1" applyFont="1" applyFill="1" applyBorder="1" applyAlignment="1">
      <alignment horizontal="center" vertical="center" wrapText="1"/>
    </xf>
    <xf numFmtId="1" fontId="46" fillId="0" borderId="40" xfId="0" applyNumberFormat="1" applyFont="1" applyFill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textRotation="90" wrapText="1"/>
    </xf>
    <xf numFmtId="0" fontId="45" fillId="0" borderId="35" xfId="0" applyFont="1" applyBorder="1" applyAlignment="1">
      <alignment horizontal="center" vertical="center" wrapText="1"/>
    </xf>
    <xf numFmtId="0" fontId="45" fillId="0" borderId="59" xfId="0" applyFont="1" applyBorder="1" applyAlignment="1">
      <alignment horizontal="center" vertical="center" wrapText="1"/>
    </xf>
    <xf numFmtId="1" fontId="46" fillId="0" borderId="52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" fontId="46" fillId="0" borderId="67" xfId="0" applyNumberFormat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" fontId="46" fillId="0" borderId="49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" fontId="46" fillId="0" borderId="36" xfId="0" applyNumberFormat="1" applyFont="1" applyFill="1" applyBorder="1" applyAlignment="1">
      <alignment horizontal="center" vertical="center"/>
    </xf>
    <xf numFmtId="1" fontId="46" fillId="0" borderId="57" xfId="0" applyNumberFormat="1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8" fillId="0" borderId="3" xfId="0" applyFont="1" applyBorder="1"/>
    <xf numFmtId="0" fontId="28" fillId="0" borderId="3" xfId="0" applyFont="1" applyBorder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textRotation="90" wrapText="1"/>
    </xf>
    <xf numFmtId="0" fontId="16" fillId="0" borderId="28" xfId="0" applyFont="1" applyFill="1" applyBorder="1" applyAlignment="1">
      <alignment horizontal="center" vertical="center" textRotation="90" wrapText="1"/>
    </xf>
    <xf numFmtId="0" fontId="16" fillId="0" borderId="15" xfId="0" applyFont="1" applyFill="1" applyBorder="1" applyAlignment="1">
      <alignment horizontal="center" vertical="center" textRotation="90" wrapText="1"/>
    </xf>
    <xf numFmtId="0" fontId="18" fillId="0" borderId="36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52" xfId="0" applyFont="1" applyFill="1" applyBorder="1" applyAlignment="1">
      <alignment horizontal="center"/>
    </xf>
    <xf numFmtId="0" fontId="18" fillId="0" borderId="71" xfId="0" applyFont="1" applyFill="1" applyBorder="1" applyAlignment="1">
      <alignment horizontal="center"/>
    </xf>
    <xf numFmtId="0" fontId="18" fillId="0" borderId="57" xfId="0" applyFont="1" applyFill="1" applyBorder="1" applyAlignment="1">
      <alignment horizontal="center"/>
    </xf>
    <xf numFmtId="0" fontId="20" fillId="0" borderId="68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69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wrapText="1"/>
    </xf>
    <xf numFmtId="0" fontId="18" fillId="0" borderId="71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4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wrapText="1"/>
    </xf>
    <xf numFmtId="0" fontId="18" fillId="0" borderId="44" xfId="0" applyFont="1" applyBorder="1" applyAlignment="1">
      <alignment horizontal="center" wrapText="1"/>
    </xf>
    <xf numFmtId="0" fontId="18" fillId="0" borderId="59" xfId="0" applyFont="1" applyBorder="1" applyAlignment="1">
      <alignment horizontal="center" wrapText="1"/>
    </xf>
    <xf numFmtId="0" fontId="18" fillId="0" borderId="52" xfId="0" applyFont="1" applyBorder="1" applyAlignment="1">
      <alignment horizontal="center"/>
    </xf>
    <xf numFmtId="0" fontId="18" fillId="0" borderId="38" xfId="0" applyFont="1" applyBorder="1" applyAlignment="1">
      <alignment horizontal="center" vertical="center"/>
    </xf>
    <xf numFmtId="0" fontId="22" fillId="0" borderId="9" xfId="0" applyFont="1" applyBorder="1" applyAlignment="1"/>
    <xf numFmtId="0" fontId="0" fillId="0" borderId="10" xfId="0" applyBorder="1" applyAlignment="1"/>
    <xf numFmtId="0" fontId="0" fillId="0" borderId="8" xfId="0" applyBorder="1" applyAlignment="1"/>
    <xf numFmtId="0" fontId="18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3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1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33" xfId="0" applyFont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32" fillId="0" borderId="52" xfId="0" applyFont="1" applyBorder="1" applyAlignment="1">
      <alignment horizontal="center"/>
    </xf>
    <xf numFmtId="0" fontId="32" fillId="0" borderId="71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0" fontId="18" fillId="0" borderId="9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22" xfId="0" applyFont="1" applyBorder="1" applyAlignment="1">
      <alignment horizontal="left" wrapText="1"/>
    </xf>
    <xf numFmtId="0" fontId="18" fillId="0" borderId="60" xfId="0" applyFont="1" applyBorder="1" applyAlignment="1">
      <alignment horizontal="left" wrapText="1"/>
    </xf>
    <xf numFmtId="0" fontId="18" fillId="0" borderId="58" xfId="0" applyFont="1" applyBorder="1" applyAlignment="1">
      <alignment horizontal="left" wrapText="1"/>
    </xf>
    <xf numFmtId="0" fontId="18" fillId="0" borderId="22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68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wrapText="1"/>
    </xf>
    <xf numFmtId="0" fontId="21" fillId="0" borderId="60" xfId="0" applyFont="1" applyBorder="1" applyAlignment="1">
      <alignment horizontal="left" wrapText="1"/>
    </xf>
    <xf numFmtId="0" fontId="21" fillId="0" borderId="58" xfId="0" applyFont="1" applyBorder="1" applyAlignment="1">
      <alignment horizontal="left" wrapText="1"/>
    </xf>
    <xf numFmtId="0" fontId="18" fillId="0" borderId="22" xfId="0" applyFont="1" applyBorder="1" applyAlignment="1">
      <alignment horizontal="center" wrapText="1"/>
    </xf>
    <xf numFmtId="0" fontId="18" fillId="0" borderId="60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0" fontId="21" fillId="0" borderId="60" xfId="0" applyFont="1" applyBorder="1" applyAlignment="1">
      <alignment horizont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22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18" fillId="0" borderId="93" xfId="0" applyFont="1" applyBorder="1" applyAlignment="1">
      <alignment horizontal="left" vertical="center" wrapText="1"/>
    </xf>
    <xf numFmtId="0" fontId="18" fillId="0" borderId="94" xfId="0" applyFont="1" applyBorder="1" applyAlignment="1">
      <alignment horizontal="left" vertical="center" wrapText="1"/>
    </xf>
    <xf numFmtId="0" fontId="18" fillId="0" borderId="95" xfId="0" applyFont="1" applyBorder="1" applyAlignment="1">
      <alignment horizontal="left" vertical="center" wrapText="1"/>
    </xf>
    <xf numFmtId="0" fontId="93" fillId="0" borderId="73" xfId="55" applyFont="1" applyFill="1" applyBorder="1" applyAlignment="1">
      <alignment horizontal="center" vertical="center" wrapText="1"/>
    </xf>
    <xf numFmtId="0" fontId="93" fillId="0" borderId="74" xfId="55" applyFont="1" applyFill="1" applyBorder="1" applyAlignment="1">
      <alignment horizontal="center" vertical="center" wrapText="1"/>
    </xf>
    <xf numFmtId="0" fontId="96" fillId="47" borderId="2" xfId="55" applyFont="1" applyFill="1" applyBorder="1" applyAlignment="1">
      <alignment horizontal="left" vertical="center" wrapText="1"/>
    </xf>
    <xf numFmtId="0" fontId="96" fillId="47" borderId="4" xfId="55" applyFont="1" applyFill="1" applyBorder="1" applyAlignment="1">
      <alignment horizontal="left" vertical="center" wrapText="1"/>
    </xf>
    <xf numFmtId="0" fontId="97" fillId="0" borderId="0" xfId="0" applyFont="1" applyAlignment="1">
      <alignment horizontal="left" wrapText="1"/>
    </xf>
    <xf numFmtId="0" fontId="96" fillId="49" borderId="76" xfId="55" applyFont="1" applyFill="1" applyBorder="1" applyAlignment="1">
      <alignment horizontal="center" vertical="center" wrapText="1"/>
    </xf>
    <xf numFmtId="0" fontId="96" fillId="49" borderId="63" xfId="55" applyFont="1" applyFill="1" applyBorder="1" applyAlignment="1">
      <alignment horizontal="center" vertical="center" wrapText="1"/>
    </xf>
    <xf numFmtId="0" fontId="96" fillId="49" borderId="77" xfId="55" applyFont="1" applyFill="1" applyBorder="1" applyAlignment="1">
      <alignment horizontal="center" vertical="center" wrapText="1"/>
    </xf>
    <xf numFmtId="0" fontId="94" fillId="47" borderId="2" xfId="0" applyFont="1" applyFill="1" applyBorder="1" applyAlignment="1">
      <alignment horizontal="left" wrapText="1"/>
    </xf>
    <xf numFmtId="0" fontId="94" fillId="47" borderId="4" xfId="0" applyFont="1" applyFill="1" applyBorder="1" applyAlignment="1">
      <alignment horizontal="left" wrapText="1"/>
    </xf>
    <xf numFmtId="0" fontId="93" fillId="47" borderId="2" xfId="55" applyFont="1" applyFill="1" applyBorder="1" applyAlignment="1">
      <alignment horizontal="left" vertical="center" wrapText="1"/>
    </xf>
    <xf numFmtId="0" fontId="93" fillId="47" borderId="4" xfId="55" applyFont="1" applyFill="1" applyBorder="1" applyAlignment="1">
      <alignment horizontal="left" vertical="center" wrapText="1"/>
    </xf>
    <xf numFmtId="0" fontId="93" fillId="0" borderId="75" xfId="55" applyFont="1" applyFill="1" applyBorder="1" applyAlignment="1">
      <alignment horizontal="center" vertical="center" wrapText="1"/>
    </xf>
  </cellXfs>
  <cellStyles count="82">
    <cellStyle name="20% - akcent 1 2" xfId="1"/>
    <cellStyle name="20% - akcent 1 2 2" xfId="2"/>
    <cellStyle name="20% - akcent 2 2" xfId="3"/>
    <cellStyle name="20% - akcent 2 2 2" xfId="4"/>
    <cellStyle name="20% - akcent 3 2" xfId="5"/>
    <cellStyle name="20% - akcent 3 2 2" xfId="6"/>
    <cellStyle name="20% - akcent 4 2" xfId="7"/>
    <cellStyle name="20% - akcent 4 2 2" xfId="8"/>
    <cellStyle name="20% - akcent 5 2" xfId="9"/>
    <cellStyle name="20% - akcent 6 2" xfId="10"/>
    <cellStyle name="40% - akcent 1 2" xfId="11"/>
    <cellStyle name="40% - akcent 2 2" xfId="12"/>
    <cellStyle name="40% - akcent 3 2" xfId="13"/>
    <cellStyle name="40% - akcent 3 2 2" xfId="14"/>
    <cellStyle name="40% - akcent 4 2" xfId="15"/>
    <cellStyle name="40% - akcent 5 2" xfId="16"/>
    <cellStyle name="40% - akcent 6 2" xfId="17"/>
    <cellStyle name="60% - akcent 1 2" xfId="18"/>
    <cellStyle name="60% - akcent 2 2" xfId="19"/>
    <cellStyle name="60% - akcent 3 2" xfId="20"/>
    <cellStyle name="60% - akcent 3 2 2" xfId="21"/>
    <cellStyle name="60% - akcent 4 2" xfId="22"/>
    <cellStyle name="60% - akcent 4 2 2" xfId="23"/>
    <cellStyle name="60% - akcent 5 2" xfId="24"/>
    <cellStyle name="60% - akcent 6 2" xfId="25"/>
    <cellStyle name="60% - akcent 6 2 2" xfId="26"/>
    <cellStyle name="Akcent 1 2" xfId="27"/>
    <cellStyle name="Akcent 2 2" xfId="28"/>
    <cellStyle name="Akcent 3 2" xfId="29"/>
    <cellStyle name="Akcent 4 2" xfId="30"/>
    <cellStyle name="Akcent 5 2" xfId="31"/>
    <cellStyle name="Akcent 6 2" xfId="32"/>
    <cellStyle name="Comma [0]_laroux" xfId="33"/>
    <cellStyle name="Comma_ADEM$" xfId="34"/>
    <cellStyle name="Currency [0]_laroux" xfId="35"/>
    <cellStyle name="Currency_laroux" xfId="36"/>
    <cellStyle name="Dane wejściowe 2" xfId="37"/>
    <cellStyle name="Dane wyjściowe 2" xfId="38"/>
    <cellStyle name="Dobre 2" xfId="39"/>
    <cellStyle name="Dziesiętny 2" xfId="40"/>
    <cellStyle name="Dziesiętny 2 2" xfId="41"/>
    <cellStyle name="Hiperłącze" xfId="81" builtinId="8"/>
    <cellStyle name="Hiperłącze 2" xfId="42"/>
    <cellStyle name="Komórka połączona 2" xfId="43"/>
    <cellStyle name="Komórka zaznaczona 2" xfId="44"/>
    <cellStyle name="Nagłówek 1 2" xfId="45"/>
    <cellStyle name="Nagłówek 2 2" xfId="46"/>
    <cellStyle name="Nagłówek 3 2" xfId="47"/>
    <cellStyle name="Nagłówek 4 2" xfId="48"/>
    <cellStyle name="Neutralne 2" xfId="49"/>
    <cellStyle name="Normal_ADEM$" xfId="50"/>
    <cellStyle name="normální_laroux" xfId="51"/>
    <cellStyle name="Normalny" xfId="0" builtinId="0"/>
    <cellStyle name="Normalny 2" xfId="52"/>
    <cellStyle name="Normalny 2 2" xfId="53"/>
    <cellStyle name="Normalny 2 3" xfId="54"/>
    <cellStyle name="Normalny 2 4" xfId="55"/>
    <cellStyle name="Normalny 2 4 2" xfId="56"/>
    <cellStyle name="Normalny 3" xfId="57"/>
    <cellStyle name="Normalny 3 2" xfId="58"/>
    <cellStyle name="Normalny 4" xfId="59"/>
    <cellStyle name="Normalny 4 2" xfId="60"/>
    <cellStyle name="Normalny 5" xfId="61"/>
    <cellStyle name="Normalny 5 2" xfId="62"/>
    <cellStyle name="Normalny 6" xfId="63"/>
    <cellStyle name="Normalny 6 2" xfId="64"/>
    <cellStyle name="Normalny_.05.2010.xls]szkolenia" xfId="65"/>
    <cellStyle name="Normalny_Mie 0300" xfId="66"/>
    <cellStyle name="Normalny_Zeszyt1" xfId="67"/>
    <cellStyle name="Obliczenia 2" xfId="68"/>
    <cellStyle name="Procentowy" xfId="69" builtinId="5"/>
    <cellStyle name="Procentowy 2" xfId="70"/>
    <cellStyle name="Procentowy 3" xfId="71"/>
    <cellStyle name="Styl 1" xfId="72"/>
    <cellStyle name="Suma 2" xfId="73"/>
    <cellStyle name="Tekst objaśnienia 2" xfId="74"/>
    <cellStyle name="Tekst ostrzeżenia 2" xfId="75"/>
    <cellStyle name="Uwaga 2" xfId="76"/>
    <cellStyle name="Uwaga 2 2" xfId="77"/>
    <cellStyle name="Uwaga 2 3" xfId="78"/>
    <cellStyle name="Walutowy 2" xfId="79"/>
    <cellStyle name="Złe 2" xfId="80"/>
  </cellStyles>
  <dxfs count="0"/>
  <tableStyles count="0" defaultTableStyle="TableStyleMedium9" defaultPivotStyle="PivotStyleLight16"/>
  <colors>
    <mruColors>
      <color rgb="FFFFFF99"/>
      <color rgb="FFFF99CC"/>
      <color rgb="FFFF99FF"/>
      <color rgb="FF9999FF"/>
      <color rgb="FFFFFFCC"/>
      <color rgb="FF9933FF"/>
      <color rgb="FFCCFFCC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mil_Gasowski/Desktop/Bezrobocie%20rejestrowane/czerwiec%20201/MRPiPS01_TABLICE_WYNIKOWE_2019.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mil_Gasowski/Desktop/Bezrobocie%20rejestrowane/lipiec%202019/MRPiPS01_TABLICE_WYNIKOWE_2019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"/>
      <sheetName val="TAB 2"/>
      <sheetName val="TAB 3"/>
      <sheetName val="TAB 4"/>
      <sheetName val="TAB 5"/>
      <sheetName val="TAB 6"/>
      <sheetName val="TAB 7"/>
      <sheetName val="TAB 8 Cz.I"/>
      <sheetName val="TAB 8 Cz.II"/>
      <sheetName val="TAB 9"/>
      <sheetName val="TAB 10"/>
      <sheetName val="TAB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N16">
            <v>9107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"/>
      <sheetName val="TAB 2"/>
      <sheetName val="TAB 3"/>
      <sheetName val="TAB 4"/>
      <sheetName val="TAB 5"/>
      <sheetName val="TAB 6"/>
      <sheetName val="TAB 7"/>
      <sheetName val="TAB 8 Cz.I"/>
      <sheetName val="TAB 8 Cz.II"/>
      <sheetName val="TAB 9"/>
      <sheetName val="TAB 10"/>
      <sheetName val="TAB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N16">
            <v>10149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6"/>
  <sheetViews>
    <sheetView topLeftCell="A4" workbookViewId="0">
      <selection activeCell="A17" sqref="A17"/>
    </sheetView>
  </sheetViews>
  <sheetFormatPr defaultRowHeight="14.25"/>
  <sheetData>
    <row r="1" spans="1:1" s="544" customFormat="1">
      <c r="A1" s="1094" t="s">
        <v>266</v>
      </c>
    </row>
    <row r="2" spans="1:1">
      <c r="A2" s="1095" t="s">
        <v>255</v>
      </c>
    </row>
    <row r="3" spans="1:1">
      <c r="A3" s="1095" t="s">
        <v>256</v>
      </c>
    </row>
    <row r="4" spans="1:1">
      <c r="A4" s="1095" t="s">
        <v>36</v>
      </c>
    </row>
    <row r="5" spans="1:1">
      <c r="A5" s="1095" t="s">
        <v>247</v>
      </c>
    </row>
    <row r="6" spans="1:1">
      <c r="A6" s="1095" t="s">
        <v>268</v>
      </c>
    </row>
    <row r="7" spans="1:1">
      <c r="A7" s="1095" t="s">
        <v>270</v>
      </c>
    </row>
    <row r="8" spans="1:1">
      <c r="A8" s="1095" t="s">
        <v>269</v>
      </c>
    </row>
    <row r="9" spans="1:1">
      <c r="A9" s="1095" t="s">
        <v>271</v>
      </c>
    </row>
    <row r="10" spans="1:1">
      <c r="A10" s="1095" t="s">
        <v>272</v>
      </c>
    </row>
    <row r="11" spans="1:1">
      <c r="A11" s="1095" t="s">
        <v>137</v>
      </c>
    </row>
    <row r="12" spans="1:1">
      <c r="A12" s="1095" t="s">
        <v>138</v>
      </c>
    </row>
    <row r="13" spans="1:1">
      <c r="A13" s="1095" t="s">
        <v>139</v>
      </c>
    </row>
    <row r="14" spans="1:1">
      <c r="A14" s="1095" t="s">
        <v>136</v>
      </c>
    </row>
    <row r="15" spans="1:1">
      <c r="A15" s="1095" t="s">
        <v>196</v>
      </c>
    </row>
    <row r="16" spans="1:1">
      <c r="A16" t="s">
        <v>201</v>
      </c>
    </row>
  </sheetData>
  <hyperlinks>
    <hyperlink ref="A2" location="tab.1!A1" display="Tab. 1. Bezrobotni i poszukujący pracy (na podstawie MRPiPS-01) "/>
    <hyperlink ref="A3" location="tab.1a!A1" display="Tab. 1a. Bezrobotni i poszukujący pracy w podziale na płeć (na podstawie MRPiPS-01) "/>
    <hyperlink ref="A4" location="'tab. 2'!A1" display="Tab. 2. Bezrobotni zarejestrowani wg czasu pozostawania bez pracy, wieku, poziomu wykształcenia i stażu pracy "/>
    <hyperlink ref="A5" location="tab.3!A1" display="Tab. 3. Liczba osób bezrobotnych  i poszukujących pracy zarejestrowanych  w powiatowych urzędach pracy według stanu na koniec miesiąca  w latach 2002-2017"/>
    <hyperlink ref="A6" location="tab.4!A1" display="TABL.4. WOLNE MIEJSCA PRACY I AKTYWIZACJI ZAWODOWEJ DLA OSÓB NIEPEŁNOSPRAWNYCH "/>
    <hyperlink ref="A7" location="tab.5!A1" display="TABL.5. OSOBY NIEPEŁNOSPRAWNE OBJĘTE INDYWIDUALNYM PLANEM DZIAŁANIA (IPD)"/>
    <hyperlink ref="A8" location="tab.6!A1" display="Tab.6. Liczba osób bezrobotnych  i poszukujących pracy zarejestrowanych w urzędach pracy, według stanu na koniec miesiąca"/>
    <hyperlink ref="A9" location="tab.7!A1" display="Tab.7. Stan bezrobocia w liczbach bezwzględnych"/>
    <hyperlink ref="A10" location="tab.8!A1" display="Tab. 8. Stan bezrobocia  w podziale na płeć (w liczbach bezwzględnych)"/>
    <hyperlink ref="A11" location="tab.9!A1" display="Tab.9. Liczba wolnych miejsc pracy i aktywizacji zawodowej dla osób zarejestrowanych w urzędach pracy w danym miesiącu "/>
    <hyperlink ref="A12" location="tab.10!A1" display="TAB.10. PORADNICTWO ZAWODOWE I INFORMACJA ZAWODOWA DLA OSÓB NIEPEŁNOSPRAWNYCH"/>
    <hyperlink ref="A13" location="tab.11!A1" display="TAB. 11.  UCZESTNICTWO OSÓB NIEPEŁNOSPRAWNYCH, ZAREJESTROWANYCH W PUP JAKO BEZROBOTNE, W AKTYWNYCH PROGRAMACH RYNKU PRACY"/>
    <hyperlink ref="A14" location="tab.12!A1" display="TAB. 12 UCZESTNICTWO OSÓB NIEPEŁNOSPRAWNYCH, ZAREJESTROWANYCH W PUP JAKO BEZROBOTNI I POSZUKUJĄCY PRACY, W SZKOLENIACH"/>
    <hyperlink ref="A15" location="tab.13!A1" display="Tab.13. Osoby niepełnosprawne będące w ewidencji urzędu pracy jako bezrobotne długotrwale lub poszukujące pracy i niepozostające w zatrudnieniu długotrwale w końcu półrocza sprawozdawczego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Q120"/>
  <sheetViews>
    <sheetView zoomScale="90" zoomScaleNormal="90" workbookViewId="0">
      <pane ySplit="8" topLeftCell="A102" activePane="bottomLeft" state="frozen"/>
      <selection pane="bottomLeft" activeCell="B2" sqref="B2"/>
    </sheetView>
  </sheetViews>
  <sheetFormatPr defaultRowHeight="15"/>
  <cols>
    <col min="1" max="1" width="2.375" customWidth="1"/>
    <col min="2" max="2" width="9.75" style="19" customWidth="1"/>
    <col min="3" max="3" width="8.125" style="19" customWidth="1"/>
    <col min="4" max="5" width="7.75" style="19" customWidth="1"/>
    <col min="6" max="6" width="10.125" style="19" customWidth="1"/>
    <col min="7" max="8" width="8.125" style="19" customWidth="1"/>
    <col min="9" max="9" width="7" style="19" customWidth="1"/>
    <col min="10" max="10" width="10.375" style="19" customWidth="1"/>
    <col min="11" max="11" width="10.5" style="19" customWidth="1"/>
    <col min="12" max="12" width="8.75" style="19" customWidth="1"/>
    <col min="13" max="13" width="10" style="19" customWidth="1"/>
    <col min="14" max="14" width="9.25" style="19" customWidth="1"/>
    <col min="15" max="15" width="8.875" style="19" customWidth="1"/>
    <col min="16" max="16" width="8.5" style="19" customWidth="1"/>
    <col min="17" max="17" width="7.5" style="19" customWidth="1"/>
    <col min="18" max="18" width="10" style="19" customWidth="1"/>
  </cols>
  <sheetData>
    <row r="1" spans="2:18">
      <c r="R1" s="88"/>
    </row>
    <row r="2" spans="2:18" ht="15.75">
      <c r="B2" s="237" t="s">
        <v>280</v>
      </c>
      <c r="C2" s="73"/>
      <c r="D2" s="73"/>
      <c r="E2" s="73"/>
      <c r="F2" s="1042"/>
      <c r="G2" s="73"/>
      <c r="H2" s="73"/>
      <c r="I2" s="73"/>
      <c r="J2" s="73"/>
      <c r="K2" s="75"/>
      <c r="L2" s="75"/>
      <c r="M2" s="75"/>
      <c r="N2" s="75"/>
    </row>
    <row r="3" spans="2:18" ht="15.75" thickBot="1"/>
    <row r="4" spans="2:18">
      <c r="B4" s="1236"/>
      <c r="C4" s="1240" t="s">
        <v>101</v>
      </c>
      <c r="D4" s="1241"/>
      <c r="E4" s="1241"/>
      <c r="F4" s="1241"/>
      <c r="G4" s="1241"/>
      <c r="H4" s="1241"/>
      <c r="I4" s="1241"/>
      <c r="J4" s="1242"/>
      <c r="K4" s="1240" t="s">
        <v>104</v>
      </c>
      <c r="L4" s="1241"/>
      <c r="M4" s="1241"/>
      <c r="N4" s="1241"/>
      <c r="O4" s="1241"/>
      <c r="P4" s="1241"/>
      <c r="Q4" s="1241"/>
      <c r="R4" s="1243"/>
    </row>
    <row r="5" spans="2:18" ht="14.25" customHeight="1">
      <c r="B5" s="1237"/>
      <c r="C5" s="1253" t="s">
        <v>99</v>
      </c>
      <c r="D5" s="1254"/>
      <c r="E5" s="1254"/>
      <c r="F5" s="1255"/>
      <c r="G5" s="1259" t="s">
        <v>100</v>
      </c>
      <c r="H5" s="1254"/>
      <c r="I5" s="1254"/>
      <c r="J5" s="1254"/>
      <c r="K5" s="1244" t="s">
        <v>103</v>
      </c>
      <c r="L5" s="1245"/>
      <c r="M5" s="1245"/>
      <c r="N5" s="1245"/>
      <c r="O5" s="1245"/>
      <c r="P5" s="1245"/>
      <c r="Q5" s="1245"/>
      <c r="R5" s="1246"/>
    </row>
    <row r="6" spans="2:18" ht="14.25" customHeight="1">
      <c r="B6" s="1237"/>
      <c r="C6" s="1256"/>
      <c r="D6" s="1257"/>
      <c r="E6" s="1257"/>
      <c r="F6" s="1258"/>
      <c r="G6" s="1260"/>
      <c r="H6" s="1257"/>
      <c r="I6" s="1257"/>
      <c r="J6" s="1257"/>
      <c r="K6" s="1261" t="s">
        <v>46</v>
      </c>
      <c r="L6" s="1249"/>
      <c r="M6" s="1249"/>
      <c r="N6" s="1250"/>
      <c r="O6" s="1262" t="s">
        <v>102</v>
      </c>
      <c r="P6" s="1249"/>
      <c r="Q6" s="1249"/>
      <c r="R6" s="1252"/>
    </row>
    <row r="7" spans="2:18" s="15" customFormat="1" ht="14.25" customHeight="1">
      <c r="B7" s="1238"/>
      <c r="C7" s="1247" t="s">
        <v>4</v>
      </c>
      <c r="D7" s="1249" t="s">
        <v>5</v>
      </c>
      <c r="E7" s="1249"/>
      <c r="F7" s="1250"/>
      <c r="G7" s="1229" t="s">
        <v>4</v>
      </c>
      <c r="H7" s="1249" t="s">
        <v>5</v>
      </c>
      <c r="I7" s="1249"/>
      <c r="J7" s="1249"/>
      <c r="K7" s="1247" t="s">
        <v>4</v>
      </c>
      <c r="L7" s="1249" t="s">
        <v>5</v>
      </c>
      <c r="M7" s="1249"/>
      <c r="N7" s="1250"/>
      <c r="O7" s="1229" t="s">
        <v>4</v>
      </c>
      <c r="P7" s="1249" t="s">
        <v>5</v>
      </c>
      <c r="Q7" s="1249"/>
      <c r="R7" s="1252"/>
    </row>
    <row r="8" spans="2:18" ht="30.75" thickBot="1">
      <c r="B8" s="1239"/>
      <c r="C8" s="1248"/>
      <c r="D8" s="91" t="s">
        <v>39</v>
      </c>
      <c r="E8" s="89" t="s">
        <v>117</v>
      </c>
      <c r="F8" s="90" t="s">
        <v>118</v>
      </c>
      <c r="G8" s="1251"/>
      <c r="H8" s="91" t="s">
        <v>39</v>
      </c>
      <c r="I8" s="89" t="s">
        <v>117</v>
      </c>
      <c r="J8" s="885" t="s">
        <v>118</v>
      </c>
      <c r="K8" s="1248"/>
      <c r="L8" s="91" t="s">
        <v>39</v>
      </c>
      <c r="M8" s="89" t="s">
        <v>117</v>
      </c>
      <c r="N8" s="90" t="s">
        <v>118</v>
      </c>
      <c r="O8" s="1251"/>
      <c r="P8" s="91" t="s">
        <v>39</v>
      </c>
      <c r="Q8" s="89" t="s">
        <v>117</v>
      </c>
      <c r="R8" s="92" t="s">
        <v>118</v>
      </c>
    </row>
    <row r="9" spans="2:18">
      <c r="B9" s="429">
        <v>40391</v>
      </c>
      <c r="C9" s="881">
        <v>233004</v>
      </c>
      <c r="D9" s="882">
        <v>10814</v>
      </c>
      <c r="E9" s="86">
        <v>5404</v>
      </c>
      <c r="F9" s="86">
        <v>5410</v>
      </c>
      <c r="G9" s="86">
        <v>91899</v>
      </c>
      <c r="H9" s="86">
        <v>4013</v>
      </c>
      <c r="I9" s="86">
        <v>1940</v>
      </c>
      <c r="J9" s="886">
        <v>2073</v>
      </c>
      <c r="K9" s="432">
        <v>1800178</v>
      </c>
      <c r="L9" s="86">
        <v>94111</v>
      </c>
      <c r="M9" s="86">
        <v>46686</v>
      </c>
      <c r="N9" s="86">
        <v>47425</v>
      </c>
      <c r="O9" s="86">
        <v>311059</v>
      </c>
      <c r="P9" s="86">
        <v>16645</v>
      </c>
      <c r="Q9" s="86">
        <v>8622</v>
      </c>
      <c r="R9" s="93">
        <v>8023</v>
      </c>
    </row>
    <row r="10" spans="2:18">
      <c r="B10" s="96">
        <v>40422</v>
      </c>
      <c r="C10" s="98">
        <v>295415</v>
      </c>
      <c r="D10" s="81">
        <v>12303</v>
      </c>
      <c r="E10" s="80">
        <v>6206</v>
      </c>
      <c r="F10" s="80">
        <v>6097</v>
      </c>
      <c r="G10" s="80">
        <v>115253</v>
      </c>
      <c r="H10" s="80">
        <v>4560</v>
      </c>
      <c r="I10" s="80">
        <v>2402</v>
      </c>
      <c r="J10" s="887">
        <v>2158</v>
      </c>
      <c r="K10" s="94">
        <v>1812624</v>
      </c>
      <c r="L10" s="80">
        <v>94568</v>
      </c>
      <c r="M10" s="80">
        <v>46872</v>
      </c>
      <c r="N10" s="80">
        <v>47696</v>
      </c>
      <c r="O10" s="80">
        <v>298351</v>
      </c>
      <c r="P10" s="80">
        <v>16327</v>
      </c>
      <c r="Q10" s="80">
        <v>8406</v>
      </c>
      <c r="R10" s="303">
        <v>7921</v>
      </c>
    </row>
    <row r="11" spans="2:18">
      <c r="B11" s="96">
        <v>40452</v>
      </c>
      <c r="C11" s="98">
        <v>283106</v>
      </c>
      <c r="D11" s="81">
        <v>12532</v>
      </c>
      <c r="E11" s="80">
        <v>6073</v>
      </c>
      <c r="F11" s="80">
        <v>6459</v>
      </c>
      <c r="G11" s="80">
        <v>107107</v>
      </c>
      <c r="H11" s="80">
        <v>4606</v>
      </c>
      <c r="I11" s="80">
        <v>2284</v>
      </c>
      <c r="J11" s="887">
        <v>2322</v>
      </c>
      <c r="K11" s="94">
        <v>1818635</v>
      </c>
      <c r="L11" s="80">
        <v>95043</v>
      </c>
      <c r="M11" s="80">
        <v>47021</v>
      </c>
      <c r="N11" s="80">
        <v>48022</v>
      </c>
      <c r="O11" s="80">
        <v>296418</v>
      </c>
      <c r="P11" s="80">
        <v>16101</v>
      </c>
      <c r="Q11" s="80">
        <v>8342</v>
      </c>
      <c r="R11" s="303">
        <v>7759</v>
      </c>
    </row>
    <row r="12" spans="2:18">
      <c r="B12" s="96">
        <v>40483</v>
      </c>
      <c r="C12" s="98">
        <v>263093</v>
      </c>
      <c r="D12" s="81">
        <v>12008</v>
      </c>
      <c r="E12" s="80">
        <v>5692</v>
      </c>
      <c r="F12" s="80">
        <v>6316</v>
      </c>
      <c r="G12" s="80">
        <v>92445</v>
      </c>
      <c r="H12" s="80">
        <v>3832</v>
      </c>
      <c r="I12" s="80">
        <v>1894</v>
      </c>
      <c r="J12" s="887">
        <v>1938</v>
      </c>
      <c r="K12" s="94">
        <v>1858288</v>
      </c>
      <c r="L12" s="80">
        <v>96511</v>
      </c>
      <c r="M12" s="80">
        <v>47472</v>
      </c>
      <c r="N12" s="80">
        <v>49039</v>
      </c>
      <c r="O12" s="80">
        <v>304457</v>
      </c>
      <c r="P12" s="80">
        <v>16218</v>
      </c>
      <c r="Q12" s="80">
        <v>8365</v>
      </c>
      <c r="R12" s="303">
        <v>7853</v>
      </c>
    </row>
    <row r="13" spans="2:18" ht="15.75" thickBot="1">
      <c r="B13" s="97">
        <v>40513</v>
      </c>
      <c r="C13" s="99">
        <v>296664</v>
      </c>
      <c r="D13" s="83">
        <v>13394</v>
      </c>
      <c r="E13" s="84">
        <v>6534</v>
      </c>
      <c r="F13" s="84">
        <v>6860</v>
      </c>
      <c r="G13" s="84">
        <v>89861</v>
      </c>
      <c r="H13" s="84">
        <v>3637</v>
      </c>
      <c r="I13" s="84">
        <v>1779</v>
      </c>
      <c r="J13" s="888">
        <v>1858</v>
      </c>
      <c r="K13" s="95">
        <v>1954706</v>
      </c>
      <c r="L13" s="84">
        <v>100311</v>
      </c>
      <c r="M13" s="84">
        <v>49398</v>
      </c>
      <c r="N13" s="84">
        <v>50913</v>
      </c>
      <c r="O13" s="84">
        <v>326582</v>
      </c>
      <c r="P13" s="84">
        <v>16823</v>
      </c>
      <c r="Q13" s="84">
        <v>8656</v>
      </c>
      <c r="R13" s="426">
        <v>8167</v>
      </c>
    </row>
    <row r="14" spans="2:18">
      <c r="B14" s="306">
        <v>40544</v>
      </c>
      <c r="C14" s="304">
        <v>302551</v>
      </c>
      <c r="D14" s="86">
        <v>13487</v>
      </c>
      <c r="E14" s="86">
        <v>6623</v>
      </c>
      <c r="F14" s="86">
        <v>6864</v>
      </c>
      <c r="G14" s="86">
        <v>70754</v>
      </c>
      <c r="H14" s="86">
        <v>3372</v>
      </c>
      <c r="I14" s="86">
        <v>1763</v>
      </c>
      <c r="J14" s="886">
        <v>1609</v>
      </c>
      <c r="K14" s="432">
        <v>2104986</v>
      </c>
      <c r="L14" s="86">
        <v>105270</v>
      </c>
      <c r="M14" s="86">
        <v>51794</v>
      </c>
      <c r="N14" s="86">
        <v>53476</v>
      </c>
      <c r="O14" s="86">
        <v>359941</v>
      </c>
      <c r="P14" s="86">
        <v>17907</v>
      </c>
      <c r="Q14" s="86">
        <v>9256</v>
      </c>
      <c r="R14" s="93">
        <v>8651</v>
      </c>
    </row>
    <row r="15" spans="2:18">
      <c r="B15" s="307">
        <v>40575</v>
      </c>
      <c r="C15" s="305">
        <v>212599</v>
      </c>
      <c r="D15" s="80">
        <v>10158</v>
      </c>
      <c r="E15" s="80">
        <v>4913</v>
      </c>
      <c r="F15" s="80">
        <v>5245</v>
      </c>
      <c r="G15" s="80">
        <v>76682</v>
      </c>
      <c r="H15" s="80">
        <v>3690</v>
      </c>
      <c r="I15" s="80">
        <v>1930</v>
      </c>
      <c r="J15" s="887">
        <v>1760</v>
      </c>
      <c r="K15" s="94">
        <v>2150233</v>
      </c>
      <c r="L15" s="80">
        <v>106204</v>
      </c>
      <c r="M15" s="80">
        <v>52136</v>
      </c>
      <c r="N15" s="80">
        <v>54068</v>
      </c>
      <c r="O15" s="80">
        <v>361142</v>
      </c>
      <c r="P15" s="80">
        <v>17908</v>
      </c>
      <c r="Q15" s="80">
        <v>9253</v>
      </c>
      <c r="R15" s="303">
        <v>8655</v>
      </c>
    </row>
    <row r="16" spans="2:18">
      <c r="B16" s="307">
        <v>40603</v>
      </c>
      <c r="C16" s="305">
        <v>218856</v>
      </c>
      <c r="D16" s="80">
        <v>11386</v>
      </c>
      <c r="E16" s="80">
        <v>5616</v>
      </c>
      <c r="F16" s="80">
        <v>5770</v>
      </c>
      <c r="G16" s="80">
        <v>106514</v>
      </c>
      <c r="H16" s="80">
        <v>4777</v>
      </c>
      <c r="I16" s="80">
        <v>2409</v>
      </c>
      <c r="J16" s="887">
        <v>2368</v>
      </c>
      <c r="K16" s="94">
        <v>2133916</v>
      </c>
      <c r="L16" s="80">
        <v>106237</v>
      </c>
      <c r="M16" s="80">
        <v>52223</v>
      </c>
      <c r="N16" s="80">
        <v>54014</v>
      </c>
      <c r="O16" s="80">
        <v>350178</v>
      </c>
      <c r="P16" s="80">
        <v>17777</v>
      </c>
      <c r="Q16" s="80">
        <v>9219</v>
      </c>
      <c r="R16" s="303">
        <v>8558</v>
      </c>
    </row>
    <row r="17" spans="1:95">
      <c r="B17" s="307">
        <v>40634</v>
      </c>
      <c r="C17" s="305">
        <v>169576</v>
      </c>
      <c r="D17" s="80">
        <v>9681</v>
      </c>
      <c r="E17" s="80">
        <v>4833</v>
      </c>
      <c r="F17" s="80">
        <v>4848</v>
      </c>
      <c r="G17" s="80">
        <v>121907</v>
      </c>
      <c r="H17" s="80">
        <v>5020</v>
      </c>
      <c r="I17" s="80">
        <v>2313</v>
      </c>
      <c r="J17" s="887">
        <v>2707</v>
      </c>
      <c r="K17" s="94">
        <v>2043516</v>
      </c>
      <c r="L17" s="80">
        <v>103351</v>
      </c>
      <c r="M17" s="80">
        <v>51015</v>
      </c>
      <c r="N17" s="80">
        <v>52336</v>
      </c>
      <c r="O17" s="80">
        <v>330623</v>
      </c>
      <c r="P17" s="80">
        <v>17316</v>
      </c>
      <c r="Q17" s="80">
        <v>9143</v>
      </c>
      <c r="R17" s="303">
        <v>8173</v>
      </c>
    </row>
    <row r="18" spans="1:95">
      <c r="B18" s="307">
        <v>40664</v>
      </c>
      <c r="C18" s="305">
        <v>174429</v>
      </c>
      <c r="D18" s="80">
        <v>9515</v>
      </c>
      <c r="E18" s="80">
        <v>4680</v>
      </c>
      <c r="F18" s="80">
        <v>4835</v>
      </c>
      <c r="G18" s="80">
        <v>110344</v>
      </c>
      <c r="H18" s="80">
        <v>4554</v>
      </c>
      <c r="I18" s="80">
        <v>2061</v>
      </c>
      <c r="J18" s="887">
        <v>2493</v>
      </c>
      <c r="K18" s="94">
        <v>1962587</v>
      </c>
      <c r="L18" s="80">
        <v>100628</v>
      </c>
      <c r="M18" s="80">
        <v>49807</v>
      </c>
      <c r="N18" s="80">
        <v>50821</v>
      </c>
      <c r="O18" s="80">
        <v>315389</v>
      </c>
      <c r="P18" s="80">
        <v>16984</v>
      </c>
      <c r="Q18" s="80">
        <v>9056</v>
      </c>
      <c r="R18" s="303">
        <v>7928</v>
      </c>
    </row>
    <row r="19" spans="1:95">
      <c r="B19" s="307">
        <v>40695</v>
      </c>
      <c r="C19" s="305">
        <v>173725</v>
      </c>
      <c r="D19" s="80">
        <v>10287</v>
      </c>
      <c r="E19" s="80">
        <v>5098</v>
      </c>
      <c r="F19" s="80">
        <v>5189</v>
      </c>
      <c r="G19" s="80">
        <v>100786</v>
      </c>
      <c r="H19" s="80">
        <v>4679</v>
      </c>
      <c r="I19" s="80">
        <v>2198</v>
      </c>
      <c r="J19" s="887">
        <v>2481</v>
      </c>
      <c r="K19" s="94">
        <v>1883299</v>
      </c>
      <c r="L19" s="80">
        <v>98187</v>
      </c>
      <c r="M19" s="80">
        <v>48836</v>
      </c>
      <c r="N19" s="80">
        <v>49351</v>
      </c>
      <c r="O19" s="80">
        <v>303905</v>
      </c>
      <c r="P19" s="80">
        <v>16701</v>
      </c>
      <c r="Q19" s="80">
        <v>9024</v>
      </c>
      <c r="R19" s="303">
        <v>7677</v>
      </c>
    </row>
    <row r="20" spans="1:95">
      <c r="B20" s="307">
        <v>40725</v>
      </c>
      <c r="C20" s="305">
        <v>198484</v>
      </c>
      <c r="D20" s="80">
        <v>10798</v>
      </c>
      <c r="E20" s="80">
        <v>5550</v>
      </c>
      <c r="F20" s="80">
        <v>5248</v>
      </c>
      <c r="G20" s="80">
        <v>89029</v>
      </c>
      <c r="H20" s="80">
        <v>4323</v>
      </c>
      <c r="I20" s="80">
        <v>2106</v>
      </c>
      <c r="J20" s="887">
        <v>2217</v>
      </c>
      <c r="K20" s="94">
        <v>1863175</v>
      </c>
      <c r="L20" s="80">
        <v>97723</v>
      </c>
      <c r="M20" s="80">
        <v>48843</v>
      </c>
      <c r="N20" s="80">
        <v>48880</v>
      </c>
      <c r="O20" s="80">
        <v>293871</v>
      </c>
      <c r="P20" s="80">
        <v>16509</v>
      </c>
      <c r="Q20" s="80">
        <v>8975</v>
      </c>
      <c r="R20" s="303">
        <v>7534</v>
      </c>
    </row>
    <row r="21" spans="1:95">
      <c r="B21" s="307">
        <v>40756</v>
      </c>
      <c r="C21" s="305">
        <v>202233</v>
      </c>
      <c r="D21" s="80">
        <v>11353</v>
      </c>
      <c r="E21" s="80">
        <v>5705</v>
      </c>
      <c r="F21" s="80">
        <v>5648</v>
      </c>
      <c r="G21" s="80">
        <v>84003</v>
      </c>
      <c r="H21" s="80">
        <v>4127</v>
      </c>
      <c r="I21" s="80">
        <v>2074</v>
      </c>
      <c r="J21" s="887">
        <v>2053</v>
      </c>
      <c r="K21" s="94">
        <v>1855336</v>
      </c>
      <c r="L21" s="80">
        <v>98237</v>
      </c>
      <c r="M21" s="80">
        <v>49237</v>
      </c>
      <c r="N21" s="80">
        <v>49000</v>
      </c>
      <c r="O21" s="80">
        <v>294257</v>
      </c>
      <c r="P21" s="80">
        <v>16939</v>
      </c>
      <c r="Q21" s="80">
        <v>9236</v>
      </c>
      <c r="R21" s="303">
        <v>7703</v>
      </c>
    </row>
    <row r="22" spans="1:95">
      <c r="B22" s="307">
        <v>40787</v>
      </c>
      <c r="C22" s="305">
        <v>246118</v>
      </c>
      <c r="D22" s="80">
        <v>12208</v>
      </c>
      <c r="E22" s="80">
        <v>6144</v>
      </c>
      <c r="F22" s="80">
        <v>6064</v>
      </c>
      <c r="G22" s="80">
        <v>111893</v>
      </c>
      <c r="H22" s="80">
        <v>5091</v>
      </c>
      <c r="I22" s="80">
        <v>2708</v>
      </c>
      <c r="J22" s="887">
        <v>2383</v>
      </c>
      <c r="K22" s="94">
        <v>1861689</v>
      </c>
      <c r="L22" s="80">
        <v>98669</v>
      </c>
      <c r="M22" s="80">
        <v>49456</v>
      </c>
      <c r="N22" s="80">
        <v>49213</v>
      </c>
      <c r="O22" s="80">
        <v>288817</v>
      </c>
      <c r="P22" s="80">
        <v>16713</v>
      </c>
      <c r="Q22" s="80">
        <v>9046</v>
      </c>
      <c r="R22" s="303">
        <v>7667</v>
      </c>
    </row>
    <row r="23" spans="1:95">
      <c r="B23" s="307">
        <v>40817</v>
      </c>
      <c r="C23" s="305">
        <v>225808</v>
      </c>
      <c r="D23" s="80">
        <v>11986</v>
      </c>
      <c r="E23" s="80">
        <v>5880</v>
      </c>
      <c r="F23" s="80">
        <v>6106</v>
      </c>
      <c r="G23" s="80">
        <v>98193</v>
      </c>
      <c r="H23" s="80">
        <v>4663</v>
      </c>
      <c r="I23" s="80">
        <v>2385</v>
      </c>
      <c r="J23" s="887">
        <v>2278</v>
      </c>
      <c r="K23" s="94">
        <v>1867570</v>
      </c>
      <c r="L23" s="80">
        <v>99138</v>
      </c>
      <c r="M23" s="80">
        <v>49604</v>
      </c>
      <c r="N23" s="80">
        <v>49534</v>
      </c>
      <c r="O23" s="80">
        <v>291045</v>
      </c>
      <c r="P23" s="80">
        <v>16815</v>
      </c>
      <c r="Q23" s="80">
        <v>9068</v>
      </c>
      <c r="R23" s="303">
        <v>7747</v>
      </c>
    </row>
    <row r="24" spans="1:95">
      <c r="A24" s="15"/>
      <c r="B24" s="307">
        <v>40848</v>
      </c>
      <c r="C24" s="305">
        <v>232418</v>
      </c>
      <c r="D24" s="80">
        <v>12681</v>
      </c>
      <c r="E24" s="80">
        <v>6149</v>
      </c>
      <c r="F24" s="80">
        <v>6532</v>
      </c>
      <c r="G24" s="80">
        <v>83741</v>
      </c>
      <c r="H24" s="80">
        <v>4170</v>
      </c>
      <c r="I24" s="80">
        <v>2230</v>
      </c>
      <c r="J24" s="887">
        <v>1940</v>
      </c>
      <c r="K24" s="94">
        <v>1914936</v>
      </c>
      <c r="L24" s="80">
        <v>101529</v>
      </c>
      <c r="M24" s="80">
        <v>50519</v>
      </c>
      <c r="N24" s="80">
        <v>51010</v>
      </c>
      <c r="O24" s="80">
        <v>305029</v>
      </c>
      <c r="P24" s="80">
        <v>17205</v>
      </c>
      <c r="Q24" s="80">
        <v>9213</v>
      </c>
      <c r="R24" s="303">
        <v>7992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</row>
    <row r="25" spans="1:95" s="310" customFormat="1" ht="15.75" thickBot="1">
      <c r="A25" s="15"/>
      <c r="B25" s="425">
        <v>40878</v>
      </c>
      <c r="C25" s="83">
        <v>234661</v>
      </c>
      <c r="D25" s="83">
        <v>12991</v>
      </c>
      <c r="E25" s="84">
        <v>6469</v>
      </c>
      <c r="F25" s="84">
        <v>6522</v>
      </c>
      <c r="G25" s="84">
        <v>76851</v>
      </c>
      <c r="H25" s="84">
        <v>3937</v>
      </c>
      <c r="I25" s="84">
        <v>2093</v>
      </c>
      <c r="J25" s="888">
        <v>1844</v>
      </c>
      <c r="K25" s="95">
        <v>1982676</v>
      </c>
      <c r="L25" s="84">
        <v>104663</v>
      </c>
      <c r="M25" s="84">
        <v>52164</v>
      </c>
      <c r="N25" s="84">
        <v>52499</v>
      </c>
      <c r="O25" s="84">
        <v>326471</v>
      </c>
      <c r="P25" s="84">
        <v>17810</v>
      </c>
      <c r="Q25" s="84">
        <v>9513</v>
      </c>
      <c r="R25" s="426">
        <v>8297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</row>
    <row r="26" spans="1:95">
      <c r="B26" s="429">
        <v>40909</v>
      </c>
      <c r="C26" s="432">
        <v>287799</v>
      </c>
      <c r="D26" s="86">
        <v>15198</v>
      </c>
      <c r="E26" s="86">
        <v>7448</v>
      </c>
      <c r="F26" s="86">
        <v>7750</v>
      </c>
      <c r="G26" s="86">
        <v>71353</v>
      </c>
      <c r="H26" s="86">
        <v>3761</v>
      </c>
      <c r="I26" s="86">
        <v>2048</v>
      </c>
      <c r="J26" s="886">
        <v>1713</v>
      </c>
      <c r="K26" s="432">
        <v>2121518</v>
      </c>
      <c r="L26" s="86">
        <v>110684</v>
      </c>
      <c r="M26" s="86">
        <v>54872</v>
      </c>
      <c r="N26" s="86">
        <v>55812</v>
      </c>
      <c r="O26" s="86">
        <v>367657</v>
      </c>
      <c r="P26" s="86">
        <v>20094</v>
      </c>
      <c r="Q26" s="86">
        <v>10620</v>
      </c>
      <c r="R26" s="93">
        <v>9474</v>
      </c>
    </row>
    <row r="27" spans="1:95">
      <c r="B27" s="96">
        <v>40940</v>
      </c>
      <c r="C27" s="94">
        <v>210952</v>
      </c>
      <c r="D27" s="80">
        <v>11323</v>
      </c>
      <c r="E27" s="80">
        <v>5441</v>
      </c>
      <c r="F27" s="80">
        <v>5882</v>
      </c>
      <c r="G27" s="80">
        <v>71288</v>
      </c>
      <c r="H27" s="80">
        <v>3554</v>
      </c>
      <c r="I27" s="80">
        <v>1954</v>
      </c>
      <c r="J27" s="887">
        <v>1600</v>
      </c>
      <c r="K27" s="94">
        <v>2168156</v>
      </c>
      <c r="L27" s="80">
        <v>111927</v>
      </c>
      <c r="M27" s="80">
        <v>55062</v>
      </c>
      <c r="N27" s="80">
        <v>56865</v>
      </c>
      <c r="O27" s="80">
        <v>374877</v>
      </c>
      <c r="P27" s="80">
        <v>20346</v>
      </c>
      <c r="Q27" s="80">
        <v>10656</v>
      </c>
      <c r="R27" s="303">
        <v>9690</v>
      </c>
    </row>
    <row r="28" spans="1:95">
      <c r="B28" s="96">
        <v>40969</v>
      </c>
      <c r="C28" s="94">
        <v>193655</v>
      </c>
      <c r="D28" s="80">
        <v>11476</v>
      </c>
      <c r="E28" s="80">
        <v>5602</v>
      </c>
      <c r="F28" s="80">
        <v>5874</v>
      </c>
      <c r="G28" s="80">
        <v>92912</v>
      </c>
      <c r="H28" s="80">
        <v>4187</v>
      </c>
      <c r="I28" s="80">
        <v>2147</v>
      </c>
      <c r="J28" s="887">
        <v>2040</v>
      </c>
      <c r="K28" s="94">
        <v>2141906</v>
      </c>
      <c r="L28" s="80">
        <v>112396</v>
      </c>
      <c r="M28" s="80">
        <v>55187</v>
      </c>
      <c r="N28" s="80">
        <v>57209</v>
      </c>
      <c r="O28" s="80">
        <v>362939</v>
      </c>
      <c r="P28" s="80">
        <v>20407</v>
      </c>
      <c r="Q28" s="80">
        <v>10720</v>
      </c>
      <c r="R28" s="303">
        <v>9687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</row>
    <row r="29" spans="1:95">
      <c r="B29" s="96">
        <v>41011</v>
      </c>
      <c r="C29" s="94">
        <v>170331</v>
      </c>
      <c r="D29" s="80">
        <v>10661</v>
      </c>
      <c r="E29" s="80">
        <v>5270</v>
      </c>
      <c r="F29" s="80">
        <v>5391</v>
      </c>
      <c r="G29" s="80">
        <v>107415</v>
      </c>
      <c r="H29" s="80">
        <v>4792</v>
      </c>
      <c r="I29" s="80">
        <v>2280</v>
      </c>
      <c r="J29" s="887">
        <v>2512</v>
      </c>
      <c r="K29" s="94">
        <v>2072640</v>
      </c>
      <c r="L29" s="80">
        <v>110074</v>
      </c>
      <c r="M29" s="80">
        <v>54277</v>
      </c>
      <c r="N29" s="80">
        <v>55797</v>
      </c>
      <c r="O29" s="80">
        <v>349143</v>
      </c>
      <c r="P29" s="80">
        <v>20237</v>
      </c>
      <c r="Q29" s="80">
        <v>10724</v>
      </c>
      <c r="R29" s="303">
        <v>9513</v>
      </c>
    </row>
    <row r="30" spans="1:95">
      <c r="B30" s="96">
        <v>41041</v>
      </c>
      <c r="C30" s="94">
        <v>179509</v>
      </c>
      <c r="D30" s="80">
        <v>10788</v>
      </c>
      <c r="E30" s="80">
        <v>5304</v>
      </c>
      <c r="F30" s="80">
        <v>5484</v>
      </c>
      <c r="G30" s="80">
        <v>101945</v>
      </c>
      <c r="H30" s="80">
        <v>4442</v>
      </c>
      <c r="I30" s="80">
        <v>2174</v>
      </c>
      <c r="J30" s="887">
        <v>2268</v>
      </c>
      <c r="K30" s="94">
        <v>2013936</v>
      </c>
      <c r="L30" s="80">
        <v>108282</v>
      </c>
      <c r="M30" s="80">
        <v>53384</v>
      </c>
      <c r="N30" s="80">
        <v>54898</v>
      </c>
      <c r="O30" s="80">
        <v>336756</v>
      </c>
      <c r="P30" s="80">
        <v>20079</v>
      </c>
      <c r="Q30" s="80">
        <v>10682</v>
      </c>
      <c r="R30" s="303">
        <v>9397</v>
      </c>
    </row>
    <row r="31" spans="1:95">
      <c r="B31" s="430">
        <v>41072</v>
      </c>
      <c r="C31" s="433">
        <v>176511</v>
      </c>
      <c r="D31" s="116">
        <v>10822</v>
      </c>
      <c r="E31" s="116">
        <v>5401</v>
      </c>
      <c r="F31" s="116">
        <v>5421</v>
      </c>
      <c r="G31" s="116">
        <v>94577</v>
      </c>
      <c r="H31" s="116">
        <v>4666</v>
      </c>
      <c r="I31" s="116">
        <v>2257</v>
      </c>
      <c r="J31" s="889">
        <v>2409</v>
      </c>
      <c r="K31" s="433">
        <v>1964445</v>
      </c>
      <c r="L31" s="116">
        <v>106631</v>
      </c>
      <c r="M31" s="116">
        <v>52568</v>
      </c>
      <c r="N31" s="116">
        <v>54063</v>
      </c>
      <c r="O31" s="116">
        <v>328652</v>
      </c>
      <c r="P31" s="116">
        <v>19783</v>
      </c>
      <c r="Q31" s="116">
        <v>10557</v>
      </c>
      <c r="R31" s="387">
        <v>9226</v>
      </c>
    </row>
    <row r="32" spans="1:95">
      <c r="B32" s="430">
        <v>41102</v>
      </c>
      <c r="C32" s="433">
        <v>212766</v>
      </c>
      <c r="D32" s="116">
        <v>11599</v>
      </c>
      <c r="E32" s="116">
        <v>5891</v>
      </c>
      <c r="F32" s="116">
        <v>5708</v>
      </c>
      <c r="G32" s="116">
        <v>91399</v>
      </c>
      <c r="H32" s="116">
        <v>4695</v>
      </c>
      <c r="I32" s="116">
        <v>2347</v>
      </c>
      <c r="J32" s="889">
        <v>2348</v>
      </c>
      <c r="K32" s="433">
        <v>1953184</v>
      </c>
      <c r="L32" s="116">
        <v>105673</v>
      </c>
      <c r="M32" s="116">
        <v>52240</v>
      </c>
      <c r="N32" s="116">
        <v>53433</v>
      </c>
      <c r="O32" s="116">
        <v>321186</v>
      </c>
      <c r="P32" s="116">
        <v>19276</v>
      </c>
      <c r="Q32" s="116">
        <v>10278</v>
      </c>
      <c r="R32" s="387">
        <v>8998</v>
      </c>
    </row>
    <row r="33" spans="2:18">
      <c r="B33" s="430">
        <v>41133</v>
      </c>
      <c r="C33" s="433">
        <v>207332</v>
      </c>
      <c r="D33" s="116">
        <v>11594</v>
      </c>
      <c r="E33" s="116">
        <v>5779</v>
      </c>
      <c r="F33" s="116">
        <v>5815</v>
      </c>
      <c r="G33" s="116">
        <v>79738</v>
      </c>
      <c r="H33" s="116">
        <v>4061</v>
      </c>
      <c r="I33" s="116">
        <v>2024</v>
      </c>
      <c r="J33" s="889">
        <v>2037</v>
      </c>
      <c r="K33" s="433">
        <v>1964706</v>
      </c>
      <c r="L33" s="116">
        <v>106275</v>
      </c>
      <c r="M33" s="116">
        <v>52675</v>
      </c>
      <c r="N33" s="116">
        <v>53600</v>
      </c>
      <c r="O33" s="116">
        <v>316239</v>
      </c>
      <c r="P33" s="116">
        <v>19206</v>
      </c>
      <c r="Q33" s="116">
        <v>10170</v>
      </c>
      <c r="R33" s="387">
        <v>9036</v>
      </c>
    </row>
    <row r="34" spans="2:18">
      <c r="B34" s="430">
        <v>41164</v>
      </c>
      <c r="C34" s="433">
        <v>255327</v>
      </c>
      <c r="D34" s="116">
        <v>12259</v>
      </c>
      <c r="E34" s="116">
        <v>6222</v>
      </c>
      <c r="F34" s="116">
        <v>6037</v>
      </c>
      <c r="G34" s="116">
        <v>108814</v>
      </c>
      <c r="H34" s="116">
        <v>5148</v>
      </c>
      <c r="I34" s="116">
        <v>2773</v>
      </c>
      <c r="J34" s="889">
        <v>2375</v>
      </c>
      <c r="K34" s="433">
        <v>1978987</v>
      </c>
      <c r="L34" s="116">
        <v>105834</v>
      </c>
      <c r="M34" s="116">
        <v>52343</v>
      </c>
      <c r="N34" s="116">
        <v>53491</v>
      </c>
      <c r="O34" s="116">
        <v>310423</v>
      </c>
      <c r="P34" s="116">
        <v>18664</v>
      </c>
      <c r="Q34" s="116">
        <v>9830</v>
      </c>
      <c r="R34" s="387">
        <v>8834</v>
      </c>
    </row>
    <row r="35" spans="2:18">
      <c r="B35" s="431">
        <v>41194</v>
      </c>
      <c r="C35" s="434">
        <v>263999</v>
      </c>
      <c r="D35" s="427">
        <v>13703</v>
      </c>
      <c r="E35" s="427">
        <v>6688</v>
      </c>
      <c r="F35" s="427">
        <v>7015</v>
      </c>
      <c r="G35" s="427">
        <v>104520</v>
      </c>
      <c r="H35" s="427">
        <v>5010</v>
      </c>
      <c r="I35" s="427">
        <v>2596</v>
      </c>
      <c r="J35" s="890">
        <v>2414</v>
      </c>
      <c r="K35" s="434">
        <v>1994872</v>
      </c>
      <c r="L35" s="427">
        <v>106283</v>
      </c>
      <c r="M35" s="427">
        <v>52281</v>
      </c>
      <c r="N35" s="427">
        <v>54002</v>
      </c>
      <c r="O35" s="427">
        <v>319066</v>
      </c>
      <c r="P35" s="427">
        <v>18998</v>
      </c>
      <c r="Q35" s="427">
        <v>9973</v>
      </c>
      <c r="R35" s="428">
        <v>9025</v>
      </c>
    </row>
    <row r="36" spans="2:18">
      <c r="B36" s="430">
        <v>41225</v>
      </c>
      <c r="C36" s="433">
        <v>252686</v>
      </c>
      <c r="D36" s="116">
        <v>13658</v>
      </c>
      <c r="E36" s="116">
        <v>6656</v>
      </c>
      <c r="F36" s="116">
        <v>7002</v>
      </c>
      <c r="G36" s="116">
        <v>88386</v>
      </c>
      <c r="H36" s="116">
        <v>4344</v>
      </c>
      <c r="I36" s="116">
        <v>2317</v>
      </c>
      <c r="J36" s="889">
        <v>2027</v>
      </c>
      <c r="K36" s="433">
        <v>2058142</v>
      </c>
      <c r="L36" s="116">
        <v>108695</v>
      </c>
      <c r="M36" s="116">
        <v>53206</v>
      </c>
      <c r="N36" s="116">
        <v>55489</v>
      </c>
      <c r="O36" s="116">
        <v>334438</v>
      </c>
      <c r="P36" s="116">
        <v>19418</v>
      </c>
      <c r="Q36" s="116">
        <v>10070</v>
      </c>
      <c r="R36" s="387">
        <v>9348</v>
      </c>
    </row>
    <row r="37" spans="2:18" ht="15.75" thickBot="1">
      <c r="B37" s="97">
        <v>41255</v>
      </c>
      <c r="C37" s="95">
        <v>244107</v>
      </c>
      <c r="D37" s="84">
        <v>12983</v>
      </c>
      <c r="E37" s="84">
        <v>6388</v>
      </c>
      <c r="F37" s="84">
        <v>6595</v>
      </c>
      <c r="G37" s="84">
        <v>84017</v>
      </c>
      <c r="H37" s="84">
        <v>4102</v>
      </c>
      <c r="I37" s="84">
        <v>2176</v>
      </c>
      <c r="J37" s="888">
        <v>1926</v>
      </c>
      <c r="K37" s="95">
        <v>2136815</v>
      </c>
      <c r="L37" s="84">
        <v>111521</v>
      </c>
      <c r="M37" s="84">
        <v>54386</v>
      </c>
      <c r="N37" s="84">
        <v>57135</v>
      </c>
      <c r="O37" s="84">
        <v>358250</v>
      </c>
      <c r="P37" s="84">
        <v>19669</v>
      </c>
      <c r="Q37" s="84">
        <v>10093</v>
      </c>
      <c r="R37" s="426">
        <v>9576</v>
      </c>
    </row>
    <row r="38" spans="2:18">
      <c r="B38" s="285">
        <v>41286</v>
      </c>
      <c r="C38" s="289">
        <v>317936</v>
      </c>
      <c r="D38" s="289">
        <v>15212</v>
      </c>
      <c r="E38" s="289">
        <v>7309</v>
      </c>
      <c r="F38" s="289">
        <v>7903</v>
      </c>
      <c r="G38" s="289">
        <v>78349</v>
      </c>
      <c r="H38" s="289">
        <v>3855</v>
      </c>
      <c r="I38" s="289">
        <v>2197</v>
      </c>
      <c r="J38" s="891">
        <v>1658</v>
      </c>
      <c r="K38" s="900">
        <v>2295744</v>
      </c>
      <c r="L38" s="289">
        <v>116412</v>
      </c>
      <c r="M38" s="289">
        <v>56324</v>
      </c>
      <c r="N38" s="289">
        <v>60088</v>
      </c>
      <c r="O38" s="289">
        <v>399234</v>
      </c>
      <c r="P38" s="289">
        <v>20817</v>
      </c>
      <c r="Q38" s="289">
        <v>10530</v>
      </c>
      <c r="R38" s="436">
        <v>10287</v>
      </c>
    </row>
    <row r="39" spans="2:18">
      <c r="B39" s="294">
        <v>41317</v>
      </c>
      <c r="C39" s="116">
        <v>224940</v>
      </c>
      <c r="D39" s="116">
        <v>11875</v>
      </c>
      <c r="E39" s="116">
        <v>5822</v>
      </c>
      <c r="F39" s="116">
        <v>6053</v>
      </c>
      <c r="G39" s="116">
        <v>80527</v>
      </c>
      <c r="H39" s="116">
        <v>3921</v>
      </c>
      <c r="I39" s="116">
        <v>2202</v>
      </c>
      <c r="J39" s="889">
        <v>1719</v>
      </c>
      <c r="K39" s="433">
        <v>2336686</v>
      </c>
      <c r="L39" s="116">
        <v>117342</v>
      </c>
      <c r="M39" s="116">
        <v>56397</v>
      </c>
      <c r="N39" s="116">
        <v>60945</v>
      </c>
      <c r="O39" s="116">
        <v>405599</v>
      </c>
      <c r="P39" s="116">
        <v>20962</v>
      </c>
      <c r="Q39" s="116">
        <v>10543</v>
      </c>
      <c r="R39" s="387">
        <v>10419</v>
      </c>
    </row>
    <row r="40" spans="2:18" s="393" customFormat="1">
      <c r="B40" s="294">
        <v>41345</v>
      </c>
      <c r="C40" s="116">
        <v>213873</v>
      </c>
      <c r="D40" s="116">
        <v>11683</v>
      </c>
      <c r="E40" s="116">
        <v>5744</v>
      </c>
      <c r="F40" s="116">
        <v>5939</v>
      </c>
      <c r="G40" s="116">
        <v>99938</v>
      </c>
      <c r="H40" s="116">
        <v>4318</v>
      </c>
      <c r="I40" s="116">
        <v>2276</v>
      </c>
      <c r="J40" s="889">
        <v>2042</v>
      </c>
      <c r="K40" s="433">
        <v>2314453</v>
      </c>
      <c r="L40" s="116">
        <v>116302</v>
      </c>
      <c r="M40" s="116">
        <v>55521</v>
      </c>
      <c r="N40" s="116">
        <v>60781</v>
      </c>
      <c r="O40" s="116">
        <v>398470</v>
      </c>
      <c r="P40" s="116">
        <v>19669</v>
      </c>
      <c r="Q40" s="116">
        <v>10093</v>
      </c>
      <c r="R40" s="387">
        <v>9576</v>
      </c>
    </row>
    <row r="41" spans="2:18" s="144" customFormat="1">
      <c r="B41" s="294">
        <v>41376</v>
      </c>
      <c r="C41" s="116">
        <v>200682</v>
      </c>
      <c r="D41" s="116">
        <v>12102</v>
      </c>
      <c r="E41" s="116">
        <v>5812</v>
      </c>
      <c r="F41" s="116">
        <v>6290</v>
      </c>
      <c r="G41" s="116">
        <v>116047</v>
      </c>
      <c r="H41" s="116">
        <v>4727</v>
      </c>
      <c r="I41" s="116">
        <v>2321</v>
      </c>
      <c r="J41" s="889">
        <v>2406</v>
      </c>
      <c r="K41" s="433">
        <v>2255710</v>
      </c>
      <c r="L41" s="116">
        <v>114224</v>
      </c>
      <c r="M41" s="116">
        <v>54337</v>
      </c>
      <c r="N41" s="116">
        <v>59887</v>
      </c>
      <c r="O41" s="116">
        <v>382762</v>
      </c>
      <c r="P41" s="116">
        <v>20468</v>
      </c>
      <c r="Q41" s="116">
        <v>10298</v>
      </c>
      <c r="R41" s="387">
        <v>10170</v>
      </c>
    </row>
    <row r="42" spans="2:18" s="144" customFormat="1">
      <c r="B42" s="294">
        <v>41406</v>
      </c>
      <c r="C42" s="116">
        <v>176170</v>
      </c>
      <c r="D42" s="116">
        <v>10731</v>
      </c>
      <c r="E42" s="116">
        <v>5269</v>
      </c>
      <c r="F42" s="116">
        <v>5462</v>
      </c>
      <c r="G42" s="116">
        <v>120500</v>
      </c>
      <c r="H42" s="116">
        <v>5014</v>
      </c>
      <c r="I42" s="116">
        <v>2234</v>
      </c>
      <c r="J42" s="889">
        <v>2780</v>
      </c>
      <c r="K42" s="433">
        <v>2176337</v>
      </c>
      <c r="L42" s="116">
        <v>111535</v>
      </c>
      <c r="M42" s="116">
        <v>53355</v>
      </c>
      <c r="N42" s="116">
        <v>58180</v>
      </c>
      <c r="O42" s="116">
        <v>358828</v>
      </c>
      <c r="P42" s="116">
        <v>19803</v>
      </c>
      <c r="Q42" s="116">
        <v>10088</v>
      </c>
      <c r="R42" s="387">
        <v>9715</v>
      </c>
    </row>
    <row r="43" spans="2:18">
      <c r="B43" s="468">
        <v>41437</v>
      </c>
      <c r="C43" s="435">
        <v>177664</v>
      </c>
      <c r="D43" s="435">
        <v>11000</v>
      </c>
      <c r="E43" s="435">
        <v>5489</v>
      </c>
      <c r="F43" s="435">
        <v>5511</v>
      </c>
      <c r="G43" s="435">
        <v>111126</v>
      </c>
      <c r="H43" s="435">
        <v>4899</v>
      </c>
      <c r="I43" s="435">
        <v>2307</v>
      </c>
      <c r="J43" s="892">
        <v>2592</v>
      </c>
      <c r="K43" s="901">
        <v>2109173</v>
      </c>
      <c r="L43" s="435">
        <v>109492</v>
      </c>
      <c r="M43" s="435">
        <v>52456</v>
      </c>
      <c r="N43" s="435">
        <v>57036</v>
      </c>
      <c r="O43" s="435">
        <v>340081</v>
      </c>
      <c r="P43" s="435">
        <v>19311</v>
      </c>
      <c r="Q43" s="435">
        <v>9928</v>
      </c>
      <c r="R43" s="437">
        <v>9383</v>
      </c>
    </row>
    <row r="44" spans="2:18">
      <c r="B44" s="294">
        <v>41467</v>
      </c>
      <c r="C44" s="116">
        <v>236289</v>
      </c>
      <c r="D44" s="116">
        <v>14370</v>
      </c>
      <c r="E44" s="116">
        <v>7367</v>
      </c>
      <c r="F44" s="116">
        <v>7003</v>
      </c>
      <c r="G44" s="116">
        <v>111841</v>
      </c>
      <c r="H44" s="116">
        <v>5371</v>
      </c>
      <c r="I44" s="116">
        <v>2549</v>
      </c>
      <c r="J44" s="889">
        <v>2822</v>
      </c>
      <c r="K44" s="433">
        <v>2093103</v>
      </c>
      <c r="L44" s="116">
        <v>109961</v>
      </c>
      <c r="M44" s="116">
        <v>53116</v>
      </c>
      <c r="N44" s="116">
        <v>56845</v>
      </c>
      <c r="O44" s="116">
        <v>321418</v>
      </c>
      <c r="P44" s="116">
        <v>18739</v>
      </c>
      <c r="Q44" s="116">
        <v>9648</v>
      </c>
      <c r="R44" s="387">
        <v>9091</v>
      </c>
    </row>
    <row r="45" spans="2:18">
      <c r="B45" s="294">
        <v>41498</v>
      </c>
      <c r="C45" s="116">
        <v>203592</v>
      </c>
      <c r="D45" s="116">
        <v>12106</v>
      </c>
      <c r="E45" s="116">
        <v>6182</v>
      </c>
      <c r="F45" s="116">
        <v>5924</v>
      </c>
      <c r="G45" s="116">
        <v>95195</v>
      </c>
      <c r="H45" s="116">
        <v>4685</v>
      </c>
      <c r="I45" s="116">
        <v>2303</v>
      </c>
      <c r="J45" s="889">
        <v>2382</v>
      </c>
      <c r="K45" s="433">
        <v>2083209</v>
      </c>
      <c r="L45" s="116">
        <v>110164</v>
      </c>
      <c r="M45" s="116">
        <v>53419</v>
      </c>
      <c r="N45" s="116">
        <v>56745</v>
      </c>
      <c r="O45" s="116">
        <v>306655</v>
      </c>
      <c r="P45" s="116">
        <v>18312</v>
      </c>
      <c r="Q45" s="116">
        <v>9464</v>
      </c>
      <c r="R45" s="387">
        <v>8848</v>
      </c>
    </row>
    <row r="46" spans="2:18">
      <c r="B46" s="294">
        <v>41529</v>
      </c>
      <c r="C46" s="116">
        <v>252528</v>
      </c>
      <c r="D46" s="116">
        <v>13393</v>
      </c>
      <c r="E46" s="116">
        <v>6875</v>
      </c>
      <c r="F46" s="116">
        <v>6518</v>
      </c>
      <c r="G46" s="116">
        <v>130557</v>
      </c>
      <c r="H46" s="116">
        <v>5740</v>
      </c>
      <c r="I46" s="116">
        <v>3202</v>
      </c>
      <c r="J46" s="889">
        <v>2538</v>
      </c>
      <c r="K46" s="433">
        <v>2083116</v>
      </c>
      <c r="L46" s="116">
        <v>110615</v>
      </c>
      <c r="M46" s="116">
        <v>53519</v>
      </c>
      <c r="N46" s="116">
        <v>57096</v>
      </c>
      <c r="O46" s="116">
        <v>290004</v>
      </c>
      <c r="P46" s="116">
        <v>17987</v>
      </c>
      <c r="Q46" s="116">
        <v>9227</v>
      </c>
      <c r="R46" s="387">
        <v>8760</v>
      </c>
    </row>
    <row r="47" spans="2:18">
      <c r="B47" s="294">
        <v>41559</v>
      </c>
      <c r="C47" s="116">
        <v>245808</v>
      </c>
      <c r="D47" s="116">
        <v>14228</v>
      </c>
      <c r="E47" s="116">
        <v>7095</v>
      </c>
      <c r="F47" s="116">
        <v>7133</v>
      </c>
      <c r="G47" s="116">
        <v>123433</v>
      </c>
      <c r="H47" s="116">
        <v>5770</v>
      </c>
      <c r="I47" s="116">
        <v>3069</v>
      </c>
      <c r="J47" s="889">
        <v>2701</v>
      </c>
      <c r="K47" s="433">
        <v>2075163</v>
      </c>
      <c r="L47" s="116">
        <v>111392</v>
      </c>
      <c r="M47" s="116">
        <v>53824</v>
      </c>
      <c r="N47" s="116">
        <v>57568</v>
      </c>
      <c r="O47" s="116">
        <v>284654</v>
      </c>
      <c r="P47" s="116">
        <v>18058</v>
      </c>
      <c r="Q47" s="116">
        <v>9223</v>
      </c>
      <c r="R47" s="387">
        <v>8835</v>
      </c>
    </row>
    <row r="48" spans="2:18">
      <c r="B48" s="294">
        <v>41590</v>
      </c>
      <c r="C48" s="116">
        <v>229767</v>
      </c>
      <c r="D48" s="116">
        <v>13387</v>
      </c>
      <c r="E48" s="116">
        <v>6630</v>
      </c>
      <c r="F48" s="116">
        <v>6757</v>
      </c>
      <c r="G48" s="116">
        <v>97175</v>
      </c>
      <c r="H48" s="116">
        <v>4519</v>
      </c>
      <c r="I48" s="116">
        <v>2364</v>
      </c>
      <c r="J48" s="889">
        <v>2155</v>
      </c>
      <c r="K48" s="433">
        <v>2116032</v>
      </c>
      <c r="L48" s="116">
        <v>113754</v>
      </c>
      <c r="M48" s="116">
        <v>54936</v>
      </c>
      <c r="N48" s="116">
        <v>58818</v>
      </c>
      <c r="O48" s="116">
        <v>287239</v>
      </c>
      <c r="P48" s="116">
        <v>18097</v>
      </c>
      <c r="Q48" s="116">
        <v>9222</v>
      </c>
      <c r="R48" s="387">
        <v>8875</v>
      </c>
    </row>
    <row r="49" spans="2:18" ht="15.75" thickBot="1">
      <c r="B49" s="82">
        <v>41620</v>
      </c>
      <c r="C49" s="84">
        <v>230205</v>
      </c>
      <c r="D49" s="84">
        <v>13619</v>
      </c>
      <c r="E49" s="84">
        <v>6732</v>
      </c>
      <c r="F49" s="84">
        <v>6887</v>
      </c>
      <c r="G49" s="84">
        <v>98177</v>
      </c>
      <c r="H49" s="84">
        <v>4563</v>
      </c>
      <c r="I49" s="84">
        <v>2439</v>
      </c>
      <c r="J49" s="888">
        <v>2124</v>
      </c>
      <c r="K49" s="95">
        <v>2157883</v>
      </c>
      <c r="L49" s="84">
        <v>116354</v>
      </c>
      <c r="M49" s="84">
        <v>56085</v>
      </c>
      <c r="N49" s="84">
        <v>60269</v>
      </c>
      <c r="O49" s="84">
        <v>297778</v>
      </c>
      <c r="P49" s="84">
        <v>18527</v>
      </c>
      <c r="Q49" s="84">
        <v>9367</v>
      </c>
      <c r="R49" s="426">
        <v>9160</v>
      </c>
    </row>
    <row r="50" spans="2:18">
      <c r="B50" s="285">
        <v>41651</v>
      </c>
      <c r="C50" s="289">
        <v>269240</v>
      </c>
      <c r="D50" s="289">
        <v>14791</v>
      </c>
      <c r="E50" s="289">
        <v>7358</v>
      </c>
      <c r="F50" s="289">
        <v>7433</v>
      </c>
      <c r="G50" s="289">
        <v>84092</v>
      </c>
      <c r="H50" s="289">
        <v>3988</v>
      </c>
      <c r="I50" s="289">
        <v>2156</v>
      </c>
      <c r="J50" s="891">
        <v>1832</v>
      </c>
      <c r="K50" s="900">
        <v>2260662</v>
      </c>
      <c r="L50" s="289">
        <v>120551</v>
      </c>
      <c r="M50" s="289">
        <v>58008</v>
      </c>
      <c r="N50" s="289">
        <v>62543</v>
      </c>
      <c r="O50" s="289">
        <v>316473</v>
      </c>
      <c r="P50" s="289">
        <v>19530</v>
      </c>
      <c r="Q50" s="289">
        <v>9881</v>
      </c>
      <c r="R50" s="436">
        <v>9649</v>
      </c>
    </row>
    <row r="51" spans="2:18">
      <c r="B51" s="294">
        <v>41682</v>
      </c>
      <c r="C51" s="116">
        <v>194122</v>
      </c>
      <c r="D51" s="116">
        <v>11670</v>
      </c>
      <c r="E51" s="116">
        <v>5631</v>
      </c>
      <c r="F51" s="116">
        <v>6039</v>
      </c>
      <c r="G51" s="116">
        <v>89148</v>
      </c>
      <c r="H51" s="116">
        <v>4238</v>
      </c>
      <c r="I51" s="116">
        <v>2291</v>
      </c>
      <c r="J51" s="889">
        <v>1947</v>
      </c>
      <c r="K51" s="433">
        <v>2255909</v>
      </c>
      <c r="L51" s="116">
        <v>120111</v>
      </c>
      <c r="M51" s="116">
        <v>57302</v>
      </c>
      <c r="N51" s="116">
        <v>62809</v>
      </c>
      <c r="O51" s="116">
        <v>312177</v>
      </c>
      <c r="P51" s="116">
        <v>19333</v>
      </c>
      <c r="Q51" s="116">
        <v>9676</v>
      </c>
      <c r="R51" s="387">
        <v>9657</v>
      </c>
    </row>
    <row r="52" spans="2:18">
      <c r="B52" s="294">
        <v>41710</v>
      </c>
      <c r="C52" s="116">
        <v>186778</v>
      </c>
      <c r="D52" s="116">
        <v>12096</v>
      </c>
      <c r="E52" s="116">
        <v>5845</v>
      </c>
      <c r="F52" s="116">
        <v>6251</v>
      </c>
      <c r="G52" s="116">
        <v>113570</v>
      </c>
      <c r="H52" s="116">
        <v>4924</v>
      </c>
      <c r="I52" s="116">
        <v>2498</v>
      </c>
      <c r="J52" s="889">
        <v>2426</v>
      </c>
      <c r="K52" s="433">
        <v>2182205</v>
      </c>
      <c r="L52" s="116">
        <v>118035</v>
      </c>
      <c r="M52" s="116">
        <v>55935</v>
      </c>
      <c r="N52" s="116">
        <v>62100</v>
      </c>
      <c r="O52" s="116">
        <v>296529</v>
      </c>
      <c r="P52" s="116">
        <v>19019</v>
      </c>
      <c r="Q52" s="116">
        <v>9496</v>
      </c>
      <c r="R52" s="387">
        <v>9523</v>
      </c>
    </row>
    <row r="53" spans="2:18" s="144" customFormat="1">
      <c r="B53" s="294">
        <v>41741</v>
      </c>
      <c r="C53" s="116">
        <v>172465</v>
      </c>
      <c r="D53" s="116">
        <v>11976</v>
      </c>
      <c r="E53" s="116">
        <v>5731</v>
      </c>
      <c r="F53" s="116">
        <v>6245</v>
      </c>
      <c r="G53" s="116">
        <v>125140</v>
      </c>
      <c r="H53" s="116">
        <v>5406</v>
      </c>
      <c r="I53" s="116">
        <v>2550</v>
      </c>
      <c r="J53" s="889">
        <v>2856</v>
      </c>
      <c r="K53" s="433">
        <v>2079049</v>
      </c>
      <c r="L53" s="116">
        <v>114675</v>
      </c>
      <c r="M53" s="116">
        <v>54215</v>
      </c>
      <c r="N53" s="116">
        <v>60460</v>
      </c>
      <c r="O53" s="116">
        <v>278878</v>
      </c>
      <c r="P53" s="116">
        <v>19021</v>
      </c>
      <c r="Q53" s="116">
        <v>9473</v>
      </c>
      <c r="R53" s="387">
        <v>9548</v>
      </c>
    </row>
    <row r="54" spans="2:18" s="144" customFormat="1">
      <c r="B54" s="294">
        <v>41771</v>
      </c>
      <c r="C54" s="116">
        <v>166720</v>
      </c>
      <c r="D54" s="116">
        <v>11333</v>
      </c>
      <c r="E54" s="116">
        <v>5533</v>
      </c>
      <c r="F54" s="116">
        <v>5800</v>
      </c>
      <c r="G54" s="116">
        <v>113728</v>
      </c>
      <c r="H54" s="116">
        <v>5132</v>
      </c>
      <c r="I54" s="116">
        <v>2360</v>
      </c>
      <c r="J54" s="889">
        <v>2772</v>
      </c>
      <c r="K54" s="433">
        <v>1986710</v>
      </c>
      <c r="L54" s="116">
        <v>111121</v>
      </c>
      <c r="M54" s="116">
        <v>52577</v>
      </c>
      <c r="N54" s="116">
        <v>58544</v>
      </c>
      <c r="O54" s="116">
        <v>263255</v>
      </c>
      <c r="P54" s="116">
        <v>18694</v>
      </c>
      <c r="Q54" s="116">
        <v>9413</v>
      </c>
      <c r="R54" s="387">
        <v>9281</v>
      </c>
    </row>
    <row r="55" spans="2:18">
      <c r="B55" s="487">
        <v>41791</v>
      </c>
      <c r="C55" s="488">
        <v>159705</v>
      </c>
      <c r="D55" s="488">
        <v>11020</v>
      </c>
      <c r="E55" s="488">
        <v>5396</v>
      </c>
      <c r="F55" s="488">
        <v>5624</v>
      </c>
      <c r="G55" s="488">
        <v>102873</v>
      </c>
      <c r="H55" s="488">
        <v>4910</v>
      </c>
      <c r="I55" s="488">
        <v>2328</v>
      </c>
      <c r="J55" s="893">
        <v>2582</v>
      </c>
      <c r="K55" s="902">
        <v>1912541</v>
      </c>
      <c r="L55" s="488">
        <v>108475</v>
      </c>
      <c r="M55" s="488">
        <v>51389</v>
      </c>
      <c r="N55" s="488">
        <v>57086</v>
      </c>
      <c r="O55" s="488">
        <v>253033</v>
      </c>
      <c r="P55" s="488">
        <v>18350</v>
      </c>
      <c r="Q55" s="488">
        <v>9373</v>
      </c>
      <c r="R55" s="489">
        <v>9373</v>
      </c>
    </row>
    <row r="56" spans="2:18" s="15" customFormat="1">
      <c r="B56" s="294">
        <v>41821</v>
      </c>
      <c r="C56" s="116">
        <v>200181</v>
      </c>
      <c r="D56" s="116">
        <v>12722</v>
      </c>
      <c r="E56" s="116">
        <v>6520</v>
      </c>
      <c r="F56" s="116">
        <v>6202</v>
      </c>
      <c r="G56" s="116">
        <v>99976</v>
      </c>
      <c r="H56" s="116">
        <v>5178</v>
      </c>
      <c r="I56" s="116">
        <v>2559</v>
      </c>
      <c r="J56" s="889">
        <v>2619</v>
      </c>
      <c r="K56" s="433">
        <v>1878520</v>
      </c>
      <c r="L56" s="116">
        <v>107169</v>
      </c>
      <c r="M56" s="116">
        <v>50947</v>
      </c>
      <c r="N56" s="116">
        <v>56222</v>
      </c>
      <c r="O56" s="116">
        <v>246171</v>
      </c>
      <c r="P56" s="116">
        <v>18098</v>
      </c>
      <c r="Q56" s="116">
        <v>9292</v>
      </c>
      <c r="R56" s="387">
        <v>8806</v>
      </c>
    </row>
    <row r="57" spans="2:18" s="15" customFormat="1">
      <c r="B57" s="521">
        <v>41852</v>
      </c>
      <c r="C57" s="116">
        <v>182871</v>
      </c>
      <c r="D57" s="116">
        <v>11527</v>
      </c>
      <c r="E57" s="116">
        <v>5986</v>
      </c>
      <c r="F57" s="116">
        <v>5541</v>
      </c>
      <c r="G57" s="116">
        <v>90683</v>
      </c>
      <c r="H57" s="116">
        <v>4644</v>
      </c>
      <c r="I57" s="116">
        <v>2304</v>
      </c>
      <c r="J57" s="889">
        <v>2619</v>
      </c>
      <c r="K57" s="433">
        <v>1853174</v>
      </c>
      <c r="L57" s="116">
        <v>106672</v>
      </c>
      <c r="M57" s="116">
        <v>51029</v>
      </c>
      <c r="N57" s="116">
        <v>55643</v>
      </c>
      <c r="O57" s="116">
        <v>238464</v>
      </c>
      <c r="P57" s="116">
        <v>17693</v>
      </c>
      <c r="Q57" s="116">
        <v>9202</v>
      </c>
      <c r="R57" s="387">
        <v>8491</v>
      </c>
    </row>
    <row r="58" spans="2:18" s="15" customFormat="1">
      <c r="B58" s="521">
        <v>41883</v>
      </c>
      <c r="C58" s="116">
        <v>242829</v>
      </c>
      <c r="D58" s="116">
        <v>14042</v>
      </c>
      <c r="E58" s="116">
        <v>7226</v>
      </c>
      <c r="F58" s="116">
        <v>6816</v>
      </c>
      <c r="G58" s="116">
        <v>137864</v>
      </c>
      <c r="H58" s="116">
        <v>6500</v>
      </c>
      <c r="I58" s="116">
        <v>3541</v>
      </c>
      <c r="J58" s="889">
        <v>2959</v>
      </c>
      <c r="K58" s="433">
        <v>1821948</v>
      </c>
      <c r="L58" s="116">
        <v>106364</v>
      </c>
      <c r="M58" s="116">
        <v>50851</v>
      </c>
      <c r="N58" s="116">
        <v>55513</v>
      </c>
      <c r="O58" s="116">
        <v>229340</v>
      </c>
      <c r="P58" s="116">
        <v>17641</v>
      </c>
      <c r="Q58" s="116">
        <v>9139</v>
      </c>
      <c r="R58" s="387">
        <v>8502</v>
      </c>
    </row>
    <row r="59" spans="2:18">
      <c r="B59" s="294">
        <v>41924</v>
      </c>
      <c r="C59" s="116">
        <v>232359</v>
      </c>
      <c r="D59" s="116">
        <v>14261</v>
      </c>
      <c r="E59" s="116">
        <v>7229</v>
      </c>
      <c r="F59" s="116">
        <v>7032</v>
      </c>
      <c r="G59" s="116">
        <v>123789</v>
      </c>
      <c r="H59" s="116">
        <v>6188</v>
      </c>
      <c r="I59" s="116">
        <v>3274</v>
      </c>
      <c r="J59" s="889">
        <v>2914</v>
      </c>
      <c r="K59" s="433">
        <v>1784814</v>
      </c>
      <c r="L59" s="116">
        <v>105821</v>
      </c>
      <c r="M59" s="116">
        <v>50565</v>
      </c>
      <c r="N59" s="116">
        <v>55256</v>
      </c>
      <c r="O59" s="116">
        <v>227595</v>
      </c>
      <c r="P59" s="116">
        <v>17395</v>
      </c>
      <c r="Q59" s="116">
        <v>9045</v>
      </c>
      <c r="R59" s="387">
        <v>8350</v>
      </c>
    </row>
    <row r="60" spans="2:18">
      <c r="B60" s="521">
        <v>41944</v>
      </c>
      <c r="C60" s="116">
        <v>213195</v>
      </c>
      <c r="D60" s="116">
        <v>13155</v>
      </c>
      <c r="E60" s="116">
        <v>6502</v>
      </c>
      <c r="F60" s="116">
        <v>6653</v>
      </c>
      <c r="G60" s="116">
        <v>96773</v>
      </c>
      <c r="H60" s="116">
        <v>4885</v>
      </c>
      <c r="I60" s="116">
        <v>2538</v>
      </c>
      <c r="J60" s="889">
        <v>2347</v>
      </c>
      <c r="K60" s="433">
        <v>1799525</v>
      </c>
      <c r="L60" s="116">
        <v>107064</v>
      </c>
      <c r="M60" s="116">
        <v>51089</v>
      </c>
      <c r="N60" s="116">
        <v>55975</v>
      </c>
      <c r="O60" s="116">
        <v>230286</v>
      </c>
      <c r="P60" s="116">
        <v>17055</v>
      </c>
      <c r="Q60" s="116">
        <v>8790</v>
      </c>
      <c r="R60" s="387">
        <v>8265</v>
      </c>
    </row>
    <row r="61" spans="2:18" ht="15.75" thickBot="1">
      <c r="B61" s="528">
        <v>41985</v>
      </c>
      <c r="C61" s="529">
        <v>232310</v>
      </c>
      <c r="D61" s="529">
        <v>14198</v>
      </c>
      <c r="E61" s="529">
        <v>6972</v>
      </c>
      <c r="F61" s="529">
        <v>7226</v>
      </c>
      <c r="G61" s="529">
        <v>108115</v>
      </c>
      <c r="H61" s="529">
        <v>5180</v>
      </c>
      <c r="I61" s="529">
        <v>2716</v>
      </c>
      <c r="J61" s="894">
        <v>2464</v>
      </c>
      <c r="K61" s="903">
        <v>1825180</v>
      </c>
      <c r="L61" s="529">
        <v>108902</v>
      </c>
      <c r="M61" s="529">
        <v>51904</v>
      </c>
      <c r="N61" s="529">
        <v>56998</v>
      </c>
      <c r="O61" s="529">
        <v>242378</v>
      </c>
      <c r="P61" s="529">
        <v>17304</v>
      </c>
      <c r="Q61" s="529">
        <v>8834</v>
      </c>
      <c r="R61" s="530">
        <v>8470</v>
      </c>
    </row>
    <row r="62" spans="2:18">
      <c r="B62" s="285">
        <v>42005</v>
      </c>
      <c r="C62" s="289">
        <v>247265</v>
      </c>
      <c r="D62" s="289">
        <v>14039</v>
      </c>
      <c r="E62" s="289">
        <v>6900</v>
      </c>
      <c r="F62" s="289">
        <v>7139</v>
      </c>
      <c r="G62" s="289">
        <v>77173</v>
      </c>
      <c r="H62" s="289">
        <v>3855</v>
      </c>
      <c r="I62" s="289">
        <v>2087</v>
      </c>
      <c r="J62" s="891">
        <v>1768</v>
      </c>
      <c r="K62" s="900">
        <v>1918599</v>
      </c>
      <c r="L62" s="289">
        <v>112779</v>
      </c>
      <c r="M62" s="289">
        <v>53638</v>
      </c>
      <c r="N62" s="289">
        <v>59141</v>
      </c>
      <c r="O62" s="289">
        <v>267166</v>
      </c>
      <c r="P62" s="289">
        <v>18307</v>
      </c>
      <c r="Q62" s="289">
        <v>9272</v>
      </c>
      <c r="R62" s="436">
        <v>9035</v>
      </c>
    </row>
    <row r="63" spans="2:18">
      <c r="B63" s="294">
        <v>42036</v>
      </c>
      <c r="C63" s="116">
        <v>189320</v>
      </c>
      <c r="D63" s="116">
        <v>10944</v>
      </c>
      <c r="E63" s="116">
        <v>5365</v>
      </c>
      <c r="F63" s="116">
        <v>5579</v>
      </c>
      <c r="G63" s="116">
        <v>88481</v>
      </c>
      <c r="H63" s="116">
        <v>4296</v>
      </c>
      <c r="I63" s="116">
        <v>2251</v>
      </c>
      <c r="J63" s="889">
        <v>2045</v>
      </c>
      <c r="K63" s="433">
        <v>1918727</v>
      </c>
      <c r="L63" s="116">
        <v>111970</v>
      </c>
      <c r="M63" s="116">
        <v>53031</v>
      </c>
      <c r="N63" s="116">
        <v>58939</v>
      </c>
      <c r="O63" s="116">
        <v>268926</v>
      </c>
      <c r="P63" s="116">
        <v>18131</v>
      </c>
      <c r="Q63" s="116">
        <v>9245</v>
      </c>
      <c r="R63" s="387">
        <v>8886</v>
      </c>
    </row>
    <row r="64" spans="2:18">
      <c r="B64" s="294">
        <v>42064</v>
      </c>
      <c r="C64" s="116">
        <v>187636</v>
      </c>
      <c r="D64" s="116">
        <v>11606</v>
      </c>
      <c r="E64" s="116">
        <v>5663</v>
      </c>
      <c r="F64" s="116">
        <v>5943</v>
      </c>
      <c r="G64" s="116">
        <v>115588</v>
      </c>
      <c r="H64" s="116">
        <v>5420</v>
      </c>
      <c r="I64" s="116">
        <v>2750</v>
      </c>
      <c r="J64" s="889">
        <v>2670</v>
      </c>
      <c r="K64" s="433">
        <v>1860644</v>
      </c>
      <c r="L64" s="116">
        <v>110019</v>
      </c>
      <c r="M64" s="116">
        <v>52008</v>
      </c>
      <c r="N64" s="116">
        <v>58011</v>
      </c>
      <c r="O64" s="116">
        <v>256880</v>
      </c>
      <c r="P64" s="116">
        <v>17518</v>
      </c>
      <c r="Q64" s="116">
        <v>9027</v>
      </c>
      <c r="R64" s="387">
        <v>8491</v>
      </c>
    </row>
    <row r="65" spans="1:18" s="544" customFormat="1">
      <c r="B65" s="294">
        <v>42095</v>
      </c>
      <c r="C65" s="116">
        <v>174998</v>
      </c>
      <c r="D65" s="116">
        <v>11153</v>
      </c>
      <c r="E65" s="116">
        <v>5442</v>
      </c>
      <c r="F65" s="116">
        <v>5711</v>
      </c>
      <c r="G65" s="116">
        <v>124506</v>
      </c>
      <c r="H65" s="116">
        <v>5703</v>
      </c>
      <c r="I65" s="116">
        <v>2732</v>
      </c>
      <c r="J65" s="889">
        <v>2971</v>
      </c>
      <c r="K65" s="433">
        <v>1782181</v>
      </c>
      <c r="L65" s="116">
        <v>107104</v>
      </c>
      <c r="M65" s="116">
        <v>50814</v>
      </c>
      <c r="N65" s="116">
        <v>56290</v>
      </c>
      <c r="O65" s="116">
        <v>245430</v>
      </c>
      <c r="P65" s="116">
        <v>17161</v>
      </c>
      <c r="Q65" s="116">
        <v>9037</v>
      </c>
      <c r="R65" s="387">
        <v>8124</v>
      </c>
    </row>
    <row r="66" spans="1:18" s="144" customFormat="1">
      <c r="B66" s="294">
        <v>42136</v>
      </c>
      <c r="C66" s="116">
        <v>161351</v>
      </c>
      <c r="D66" s="116">
        <v>10142</v>
      </c>
      <c r="E66" s="116">
        <v>4826</v>
      </c>
      <c r="F66" s="116">
        <v>5316</v>
      </c>
      <c r="G66" s="116">
        <v>113822</v>
      </c>
      <c r="H66" s="116">
        <v>5501</v>
      </c>
      <c r="I66" s="116">
        <v>2560</v>
      </c>
      <c r="J66" s="889">
        <v>2941</v>
      </c>
      <c r="K66" s="433">
        <v>1702078</v>
      </c>
      <c r="L66" s="116">
        <v>103895</v>
      </c>
      <c r="M66" s="116">
        <v>49502</v>
      </c>
      <c r="N66" s="116">
        <v>54393</v>
      </c>
      <c r="O66" s="116">
        <v>233091</v>
      </c>
      <c r="P66" s="116">
        <v>16518</v>
      </c>
      <c r="Q66" s="116">
        <v>8724</v>
      </c>
      <c r="R66" s="387">
        <v>7794</v>
      </c>
    </row>
    <row r="67" spans="1:18" s="15" customFormat="1">
      <c r="B67" s="487">
        <v>42167</v>
      </c>
      <c r="C67" s="488">
        <v>163716</v>
      </c>
      <c r="D67" s="488">
        <v>10562</v>
      </c>
      <c r="E67" s="488">
        <v>5217</v>
      </c>
      <c r="F67" s="488">
        <v>5345</v>
      </c>
      <c r="G67" s="488">
        <v>108129</v>
      </c>
      <c r="H67" s="488">
        <v>5634</v>
      </c>
      <c r="I67" s="488">
        <v>2616</v>
      </c>
      <c r="J67" s="893">
        <v>3018</v>
      </c>
      <c r="K67" s="902">
        <v>1622276</v>
      </c>
      <c r="L67" s="488">
        <v>100515</v>
      </c>
      <c r="M67" s="488">
        <v>48169</v>
      </c>
      <c r="N67" s="488">
        <v>52346</v>
      </c>
      <c r="O67" s="488">
        <v>227208</v>
      </c>
      <c r="P67" s="488">
        <v>16090</v>
      </c>
      <c r="Q67" s="488">
        <v>8646</v>
      </c>
      <c r="R67" s="489">
        <v>7444</v>
      </c>
    </row>
    <row r="68" spans="1:18" s="15" customFormat="1">
      <c r="B68" s="294">
        <v>42186</v>
      </c>
      <c r="C68" s="116">
        <v>194789</v>
      </c>
      <c r="D68" s="116">
        <v>11794</v>
      </c>
      <c r="E68" s="116">
        <v>6002</v>
      </c>
      <c r="F68" s="116">
        <v>5792</v>
      </c>
      <c r="G68" s="116">
        <v>101479</v>
      </c>
      <c r="H68" s="116">
        <v>5508</v>
      </c>
      <c r="I68" s="116">
        <v>2669</v>
      </c>
      <c r="J68" s="889">
        <v>2839</v>
      </c>
      <c r="K68" s="433">
        <v>1585667</v>
      </c>
      <c r="L68" s="116">
        <v>98566</v>
      </c>
      <c r="M68" s="116">
        <v>47650</v>
      </c>
      <c r="N68" s="116">
        <v>50916</v>
      </c>
      <c r="O68" s="116">
        <v>223416</v>
      </c>
      <c r="P68" s="116">
        <v>15825</v>
      </c>
      <c r="Q68" s="116">
        <v>8564</v>
      </c>
      <c r="R68" s="387">
        <v>7261</v>
      </c>
    </row>
    <row r="69" spans="1:18" s="15" customFormat="1">
      <c r="B69" s="294">
        <v>42217</v>
      </c>
      <c r="C69" s="116">
        <v>173515</v>
      </c>
      <c r="D69" s="116">
        <v>10105</v>
      </c>
      <c r="E69" s="116">
        <v>5089</v>
      </c>
      <c r="F69" s="116">
        <v>5016</v>
      </c>
      <c r="G69" s="116">
        <v>88731</v>
      </c>
      <c r="H69" s="116">
        <v>4773</v>
      </c>
      <c r="I69" s="116">
        <v>2441</v>
      </c>
      <c r="J69" s="889">
        <v>2332</v>
      </c>
      <c r="K69" s="433">
        <v>1563538</v>
      </c>
      <c r="L69" s="116">
        <v>96716</v>
      </c>
      <c r="M69" s="116">
        <v>46845</v>
      </c>
      <c r="N69" s="116">
        <v>49871</v>
      </c>
      <c r="O69" s="116">
        <v>215895</v>
      </c>
      <c r="P69" s="116">
        <v>15208</v>
      </c>
      <c r="Q69" s="116">
        <v>8222</v>
      </c>
      <c r="R69" s="387">
        <v>6986</v>
      </c>
    </row>
    <row r="70" spans="1:18" s="15" customFormat="1">
      <c r="B70" s="294">
        <v>42248</v>
      </c>
      <c r="C70" s="116">
        <v>227646</v>
      </c>
      <c r="D70" s="116">
        <v>11966</v>
      </c>
      <c r="E70" s="116">
        <v>6087</v>
      </c>
      <c r="F70" s="116">
        <v>5879</v>
      </c>
      <c r="G70" s="116">
        <v>129691</v>
      </c>
      <c r="H70" s="116">
        <v>6141</v>
      </c>
      <c r="I70" s="116">
        <v>3322</v>
      </c>
      <c r="J70" s="889">
        <v>2819</v>
      </c>
      <c r="K70" s="433">
        <v>1539371</v>
      </c>
      <c r="L70" s="116">
        <v>94917</v>
      </c>
      <c r="M70" s="116">
        <v>45806</v>
      </c>
      <c r="N70" s="116">
        <v>49111</v>
      </c>
      <c r="O70" s="116">
        <v>205705</v>
      </c>
      <c r="P70" s="116">
        <v>14693</v>
      </c>
      <c r="Q70" s="116">
        <v>7935</v>
      </c>
      <c r="R70" s="387">
        <v>6758</v>
      </c>
    </row>
    <row r="71" spans="1:18" s="15" customFormat="1">
      <c r="B71" s="294">
        <v>42278</v>
      </c>
      <c r="C71" s="116">
        <v>211399</v>
      </c>
      <c r="D71" s="116">
        <v>11612</v>
      </c>
      <c r="E71" s="116">
        <v>5647</v>
      </c>
      <c r="F71" s="116">
        <v>5965</v>
      </c>
      <c r="G71" s="116">
        <v>115521</v>
      </c>
      <c r="H71" s="116">
        <v>5743</v>
      </c>
      <c r="I71" s="116">
        <v>2949</v>
      </c>
      <c r="J71" s="889">
        <v>2794</v>
      </c>
      <c r="K71" s="433">
        <v>1516928</v>
      </c>
      <c r="L71" s="116">
        <v>93418</v>
      </c>
      <c r="M71" s="116">
        <v>44925</v>
      </c>
      <c r="N71" s="116">
        <v>48493</v>
      </c>
      <c r="O71" s="116">
        <v>203006</v>
      </c>
      <c r="P71" s="116">
        <v>14278</v>
      </c>
      <c r="Q71" s="116">
        <v>7745</v>
      </c>
      <c r="R71" s="387">
        <v>6533</v>
      </c>
    </row>
    <row r="72" spans="1:18" s="15" customFormat="1">
      <c r="B72" s="294">
        <v>42309</v>
      </c>
      <c r="C72" s="116">
        <v>204706</v>
      </c>
      <c r="D72" s="116">
        <v>11416</v>
      </c>
      <c r="E72" s="116">
        <v>5329</v>
      </c>
      <c r="F72" s="116">
        <v>6087</v>
      </c>
      <c r="G72" s="116">
        <v>100950</v>
      </c>
      <c r="H72" s="116">
        <v>4712</v>
      </c>
      <c r="I72" s="116">
        <v>2390</v>
      </c>
      <c r="J72" s="889">
        <v>2322</v>
      </c>
      <c r="K72" s="433">
        <v>1530597</v>
      </c>
      <c r="L72" s="116">
        <v>93515</v>
      </c>
      <c r="M72" s="116">
        <v>44670</v>
      </c>
      <c r="N72" s="116">
        <v>48845</v>
      </c>
      <c r="O72" s="116">
        <v>207536</v>
      </c>
      <c r="P72" s="116">
        <v>14246</v>
      </c>
      <c r="Q72" s="116">
        <v>7680</v>
      </c>
      <c r="R72" s="387">
        <v>6566</v>
      </c>
    </row>
    <row r="73" spans="1:18" s="15" customFormat="1" ht="15.75" thickBot="1">
      <c r="B73" s="528">
        <v>42339</v>
      </c>
      <c r="C73" s="529">
        <v>232414</v>
      </c>
      <c r="D73" s="529">
        <v>13261</v>
      </c>
      <c r="E73" s="529">
        <v>6582</v>
      </c>
      <c r="F73" s="529">
        <v>6679</v>
      </c>
      <c r="G73" s="529">
        <v>119872</v>
      </c>
      <c r="H73" s="529">
        <v>5391</v>
      </c>
      <c r="I73" s="529">
        <v>2801</v>
      </c>
      <c r="J73" s="894">
        <v>2590</v>
      </c>
      <c r="K73" s="903">
        <v>1563339</v>
      </c>
      <c r="L73" s="529">
        <v>95247</v>
      </c>
      <c r="M73" s="529">
        <v>45612</v>
      </c>
      <c r="N73" s="529">
        <v>49635</v>
      </c>
      <c r="O73" s="529">
        <v>217315</v>
      </c>
      <c r="P73" s="529">
        <v>14366</v>
      </c>
      <c r="Q73" s="529">
        <v>7713</v>
      </c>
      <c r="R73" s="530">
        <v>6653</v>
      </c>
    </row>
    <row r="74" spans="1:18" s="15" customFormat="1">
      <c r="B74" s="285">
        <v>42370</v>
      </c>
      <c r="C74" s="289">
        <v>223644</v>
      </c>
      <c r="D74" s="289">
        <v>12125</v>
      </c>
      <c r="E74" s="289">
        <v>5813</v>
      </c>
      <c r="F74" s="289">
        <v>6312</v>
      </c>
      <c r="G74" s="289">
        <v>77884</v>
      </c>
      <c r="H74" s="289">
        <v>4117</v>
      </c>
      <c r="I74" s="289">
        <v>2175</v>
      </c>
      <c r="J74" s="891">
        <v>1942</v>
      </c>
      <c r="K74" s="900">
        <v>1647457</v>
      </c>
      <c r="L74" s="289">
        <v>98249</v>
      </c>
      <c r="M74" s="289">
        <v>46922</v>
      </c>
      <c r="N74" s="289">
        <v>51327</v>
      </c>
      <c r="O74" s="289">
        <v>238302</v>
      </c>
      <c r="P74" s="289">
        <v>15169</v>
      </c>
      <c r="Q74" s="289">
        <v>8134</v>
      </c>
      <c r="R74" s="436">
        <v>7035</v>
      </c>
    </row>
    <row r="75" spans="1:18" s="15" customFormat="1">
      <c r="B75" s="294">
        <v>42401</v>
      </c>
      <c r="C75" s="116">
        <v>190682</v>
      </c>
      <c r="D75" s="116">
        <v>10415</v>
      </c>
      <c r="E75" s="116">
        <v>5017</v>
      </c>
      <c r="F75" s="116">
        <v>5398</v>
      </c>
      <c r="G75" s="116">
        <v>92884</v>
      </c>
      <c r="H75" s="116">
        <v>4636</v>
      </c>
      <c r="I75" s="116">
        <v>2479</v>
      </c>
      <c r="J75" s="889">
        <v>2157</v>
      </c>
      <c r="K75" s="433">
        <v>1652656</v>
      </c>
      <c r="L75" s="116">
        <v>97472</v>
      </c>
      <c r="M75" s="116">
        <v>46237</v>
      </c>
      <c r="N75" s="116">
        <v>51235</v>
      </c>
      <c r="O75" s="116">
        <v>236650</v>
      </c>
      <c r="P75" s="116">
        <v>15024</v>
      </c>
      <c r="Q75" s="116">
        <v>8049</v>
      </c>
      <c r="R75" s="387">
        <v>6975</v>
      </c>
    </row>
    <row r="76" spans="1:18" s="15" customFormat="1">
      <c r="B76" s="294">
        <v>42430</v>
      </c>
      <c r="C76" s="116">
        <v>185658</v>
      </c>
      <c r="D76" s="116">
        <v>10595</v>
      </c>
      <c r="E76" s="116">
        <v>5137</v>
      </c>
      <c r="F76" s="116">
        <v>5458</v>
      </c>
      <c r="G76" s="116">
        <v>115947</v>
      </c>
      <c r="H76" s="116">
        <v>5331</v>
      </c>
      <c r="I76" s="116">
        <v>2758</v>
      </c>
      <c r="J76" s="889">
        <v>2573</v>
      </c>
      <c r="K76" s="433">
        <v>1600455</v>
      </c>
      <c r="L76" s="116">
        <v>95710</v>
      </c>
      <c r="M76" s="116">
        <v>45204</v>
      </c>
      <c r="N76" s="116">
        <v>50506</v>
      </c>
      <c r="O76" s="116">
        <v>223182</v>
      </c>
      <c r="P76" s="116">
        <v>14402</v>
      </c>
      <c r="Q76" s="116">
        <v>7681</v>
      </c>
      <c r="R76" s="387">
        <v>6721</v>
      </c>
    </row>
    <row r="77" spans="1:18" s="15" customFormat="1">
      <c r="A77" s="649"/>
      <c r="B77" s="294">
        <v>42461</v>
      </c>
      <c r="C77" s="605">
        <v>172803</v>
      </c>
      <c r="D77" s="605">
        <v>10236</v>
      </c>
      <c r="E77" s="605">
        <v>4938</v>
      </c>
      <c r="F77" s="605">
        <f>D77-E77</f>
        <v>5298</v>
      </c>
      <c r="G77" s="605">
        <v>125892</v>
      </c>
      <c r="H77" s="605">
        <v>5663</v>
      </c>
      <c r="I77" s="605">
        <v>2702</v>
      </c>
      <c r="J77" s="895">
        <f>H77-I77</f>
        <v>2961</v>
      </c>
      <c r="K77" s="904">
        <v>1521814</v>
      </c>
      <c r="L77" s="605">
        <v>92194</v>
      </c>
      <c r="M77" s="605">
        <v>43685</v>
      </c>
      <c r="N77" s="605">
        <f>L77-M77</f>
        <v>48509</v>
      </c>
      <c r="O77" s="605">
        <v>209401</v>
      </c>
      <c r="P77" s="605">
        <v>14043</v>
      </c>
      <c r="Q77" s="605">
        <v>7519</v>
      </c>
      <c r="R77" s="650">
        <f>P77-Q77</f>
        <v>6524</v>
      </c>
    </row>
    <row r="78" spans="1:18" s="15" customFormat="1">
      <c r="A78" s="649"/>
      <c r="B78" s="294">
        <v>42491</v>
      </c>
      <c r="C78" s="605">
        <v>154443</v>
      </c>
      <c r="D78" s="605">
        <v>9082</v>
      </c>
      <c r="E78" s="605">
        <v>4355</v>
      </c>
      <c r="F78" s="605">
        <v>4727</v>
      </c>
      <c r="G78" s="605">
        <v>105903</v>
      </c>
      <c r="H78" s="605">
        <v>5058</v>
      </c>
      <c r="I78" s="605">
        <v>2348</v>
      </c>
      <c r="J78" s="895">
        <v>2710</v>
      </c>
      <c r="K78" s="904">
        <v>1456873</v>
      </c>
      <c r="L78" s="605">
        <v>89204</v>
      </c>
      <c r="M78" s="605">
        <v>42420</v>
      </c>
      <c r="N78" s="605">
        <v>46784</v>
      </c>
      <c r="O78" s="605">
        <v>198331</v>
      </c>
      <c r="P78" s="605">
        <v>13666</v>
      </c>
      <c r="Q78" s="605">
        <v>7377</v>
      </c>
      <c r="R78" s="650">
        <v>6289</v>
      </c>
    </row>
    <row r="79" spans="1:18" s="15" customFormat="1">
      <c r="A79" s="649"/>
      <c r="B79" s="468">
        <v>42522</v>
      </c>
      <c r="C79" s="435">
        <v>155473</v>
      </c>
      <c r="D79" s="435">
        <v>9475</v>
      </c>
      <c r="E79" s="435">
        <v>4552</v>
      </c>
      <c r="F79" s="877">
        <f>D79-E79</f>
        <v>4923</v>
      </c>
      <c r="G79" s="435">
        <v>100835</v>
      </c>
      <c r="H79" s="435">
        <v>5117</v>
      </c>
      <c r="I79" s="435">
        <v>2440</v>
      </c>
      <c r="J79" s="892">
        <f>H79-I79</f>
        <v>2677</v>
      </c>
      <c r="K79" s="901">
        <v>1392460</v>
      </c>
      <c r="L79" s="435">
        <v>86088</v>
      </c>
      <c r="M79" s="435">
        <v>40899</v>
      </c>
      <c r="N79" s="435">
        <f>L79-M79</f>
        <v>45189</v>
      </c>
      <c r="O79" s="435">
        <v>193456</v>
      </c>
      <c r="P79" s="435">
        <v>13270</v>
      </c>
      <c r="Q79" s="435">
        <v>7152</v>
      </c>
      <c r="R79" s="437">
        <f>P79-Q79</f>
        <v>6118</v>
      </c>
    </row>
    <row r="80" spans="1:18" s="15" customFormat="1">
      <c r="A80" s="649"/>
      <c r="B80" s="294">
        <v>42552</v>
      </c>
      <c r="C80" s="605">
        <v>161445</v>
      </c>
      <c r="D80" s="605">
        <v>9459</v>
      </c>
      <c r="E80" s="605">
        <v>4631</v>
      </c>
      <c r="F80" s="605">
        <f>D80-E80</f>
        <v>4828</v>
      </c>
      <c r="G80" s="605">
        <v>87421</v>
      </c>
      <c r="H80" s="605">
        <v>4630</v>
      </c>
      <c r="I80" s="605">
        <v>2165</v>
      </c>
      <c r="J80" s="895">
        <f>H80-I80</f>
        <v>2465</v>
      </c>
      <c r="K80" s="904">
        <v>1361499</v>
      </c>
      <c r="L80" s="605">
        <v>84354</v>
      </c>
      <c r="M80" s="605">
        <v>40297</v>
      </c>
      <c r="N80" s="605">
        <f>L80-M80</f>
        <v>44057</v>
      </c>
      <c r="O80" s="605">
        <v>189038</v>
      </c>
      <c r="P80" s="605">
        <v>12857</v>
      </c>
      <c r="Q80" s="605">
        <v>7053</v>
      </c>
      <c r="R80" s="650">
        <f>P80-Q80</f>
        <v>5804</v>
      </c>
    </row>
    <row r="81" spans="1:18" s="15" customFormat="1">
      <c r="A81" s="649"/>
      <c r="B81" s="294">
        <v>42583</v>
      </c>
      <c r="C81" s="605">
        <v>166807</v>
      </c>
      <c r="D81" s="605">
        <v>9506</v>
      </c>
      <c r="E81" s="605">
        <v>4707</v>
      </c>
      <c r="F81" s="605">
        <v>4799</v>
      </c>
      <c r="G81" s="605">
        <v>84840</v>
      </c>
      <c r="H81" s="605">
        <v>4354</v>
      </c>
      <c r="I81" s="605">
        <v>2121</v>
      </c>
      <c r="J81" s="895">
        <v>2233</v>
      </c>
      <c r="K81" s="904">
        <v>1361499</v>
      </c>
      <c r="L81" s="605">
        <v>84354</v>
      </c>
      <c r="M81" s="605">
        <v>40297</v>
      </c>
      <c r="N81" s="605">
        <v>44057</v>
      </c>
      <c r="O81" s="605">
        <v>189038</v>
      </c>
      <c r="P81" s="605">
        <v>12567</v>
      </c>
      <c r="Q81" s="605">
        <v>6910</v>
      </c>
      <c r="R81" s="650">
        <f>P81-Q81</f>
        <v>5657</v>
      </c>
    </row>
    <row r="82" spans="1:18" s="15" customFormat="1">
      <c r="A82" s="10"/>
      <c r="B82" s="294">
        <v>42614</v>
      </c>
      <c r="C82" s="605">
        <v>202239</v>
      </c>
      <c r="D82" s="605">
        <v>10926</v>
      </c>
      <c r="E82" s="605">
        <v>5393</v>
      </c>
      <c r="F82" s="605">
        <v>5533</v>
      </c>
      <c r="G82" s="605">
        <v>123614</v>
      </c>
      <c r="H82" s="605">
        <v>5830</v>
      </c>
      <c r="I82" s="605">
        <v>3091</v>
      </c>
      <c r="J82" s="895">
        <v>2739</v>
      </c>
      <c r="K82" s="904">
        <v>1324114</v>
      </c>
      <c r="L82" s="605">
        <v>81947</v>
      </c>
      <c r="M82" s="605">
        <v>39247</v>
      </c>
      <c r="N82" s="605">
        <v>42700</v>
      </c>
      <c r="O82" s="605">
        <v>175458</v>
      </c>
      <c r="P82" s="605">
        <v>12280</v>
      </c>
      <c r="Q82" s="605">
        <v>6778</v>
      </c>
      <c r="R82" s="650">
        <v>5502</v>
      </c>
    </row>
    <row r="83" spans="1:18" s="15" customFormat="1">
      <c r="B83" s="294">
        <v>42644</v>
      </c>
      <c r="C83" s="605">
        <v>185837</v>
      </c>
      <c r="D83" s="605">
        <v>10308</v>
      </c>
      <c r="E83" s="605">
        <v>4935</v>
      </c>
      <c r="F83" s="605">
        <v>5373</v>
      </c>
      <c r="G83" s="605">
        <v>105786</v>
      </c>
      <c r="H83" s="605">
        <v>5067</v>
      </c>
      <c r="I83" s="605">
        <v>2592</v>
      </c>
      <c r="J83" s="895">
        <v>2475</v>
      </c>
      <c r="K83" s="904">
        <v>1307970</v>
      </c>
      <c r="L83" s="605">
        <v>81125</v>
      </c>
      <c r="M83" s="605">
        <v>38734</v>
      </c>
      <c r="N83" s="605">
        <v>42391</v>
      </c>
      <c r="O83" s="605">
        <v>174761</v>
      </c>
      <c r="P83" s="605">
        <v>12109</v>
      </c>
      <c r="Q83" s="605">
        <v>6672</v>
      </c>
      <c r="R83" s="650">
        <v>5437</v>
      </c>
    </row>
    <row r="84" spans="1:18">
      <c r="B84" s="294">
        <v>42675</v>
      </c>
      <c r="C84" s="605">
        <v>180487</v>
      </c>
      <c r="D84" s="605">
        <v>10250</v>
      </c>
      <c r="E84" s="605">
        <v>4882</v>
      </c>
      <c r="F84" s="605">
        <v>5368</v>
      </c>
      <c r="G84" s="605">
        <v>91690</v>
      </c>
      <c r="H84" s="605">
        <v>4451</v>
      </c>
      <c r="I84" s="605">
        <v>2263</v>
      </c>
      <c r="J84" s="895">
        <v>2188</v>
      </c>
      <c r="K84" s="904">
        <v>1313620</v>
      </c>
      <c r="L84" s="605">
        <v>81047</v>
      </c>
      <c r="M84" s="605">
        <v>38570</v>
      </c>
      <c r="N84" s="605">
        <v>42477</v>
      </c>
      <c r="O84" s="605">
        <v>178839</v>
      </c>
      <c r="P84" s="605">
        <v>12058</v>
      </c>
      <c r="Q84" s="605">
        <v>6652</v>
      </c>
      <c r="R84" s="650">
        <v>5406</v>
      </c>
    </row>
    <row r="85" spans="1:18" ht="15.75" thickBot="1">
      <c r="B85" s="82">
        <v>42705</v>
      </c>
      <c r="C85" s="84">
        <v>190294</v>
      </c>
      <c r="D85" s="84">
        <v>10963</v>
      </c>
      <c r="E85" s="84">
        <v>5265</v>
      </c>
      <c r="F85" s="84">
        <v>5698</v>
      </c>
      <c r="G85" s="84">
        <v>95848</v>
      </c>
      <c r="H85" s="84">
        <v>4427</v>
      </c>
      <c r="I85" s="84">
        <v>2370</v>
      </c>
      <c r="J85" s="888">
        <v>2057</v>
      </c>
      <c r="K85" s="95">
        <v>1335155</v>
      </c>
      <c r="L85" s="84">
        <v>82211</v>
      </c>
      <c r="M85" s="84">
        <v>38904</v>
      </c>
      <c r="N85" s="84">
        <v>43307</v>
      </c>
      <c r="O85" s="84">
        <v>186700</v>
      </c>
      <c r="P85" s="84">
        <v>12204</v>
      </c>
      <c r="Q85" s="84">
        <v>6653</v>
      </c>
      <c r="R85" s="426">
        <v>5551</v>
      </c>
    </row>
    <row r="86" spans="1:18" s="15" customFormat="1">
      <c r="B86" s="285">
        <v>42736</v>
      </c>
      <c r="C86" s="744">
        <v>202966</v>
      </c>
      <c r="D86" s="744">
        <v>11298</v>
      </c>
      <c r="E86" s="744">
        <v>5335</v>
      </c>
      <c r="F86" s="744">
        <v>5963</v>
      </c>
      <c r="G86" s="744">
        <v>72634</v>
      </c>
      <c r="H86" s="744">
        <v>3841</v>
      </c>
      <c r="I86" s="744">
        <v>1969</v>
      </c>
      <c r="J86" s="896">
        <v>1872</v>
      </c>
      <c r="K86" s="905">
        <v>1397115</v>
      </c>
      <c r="L86" s="744">
        <v>84382</v>
      </c>
      <c r="M86" s="744">
        <v>39742</v>
      </c>
      <c r="N86" s="744">
        <v>44640</v>
      </c>
      <c r="O86" s="744">
        <v>204263</v>
      </c>
      <c r="P86" s="744">
        <v>12878</v>
      </c>
      <c r="Q86" s="744">
        <v>6974</v>
      </c>
      <c r="R86" s="773">
        <v>5904</v>
      </c>
    </row>
    <row r="87" spans="1:18" s="15" customFormat="1">
      <c r="B87" s="294">
        <v>42767</v>
      </c>
      <c r="C87" s="605">
        <v>153258</v>
      </c>
      <c r="D87" s="605">
        <v>8753</v>
      </c>
      <c r="E87" s="605">
        <v>4214</v>
      </c>
      <c r="F87" s="605">
        <v>4539</v>
      </c>
      <c r="G87" s="605">
        <v>78808</v>
      </c>
      <c r="H87" s="605">
        <v>3893</v>
      </c>
      <c r="I87" s="605">
        <v>2002</v>
      </c>
      <c r="J87" s="895">
        <v>1891</v>
      </c>
      <c r="K87" s="904">
        <v>1383376</v>
      </c>
      <c r="L87" s="605">
        <v>83199</v>
      </c>
      <c r="M87" s="605">
        <v>39070</v>
      </c>
      <c r="N87" s="605">
        <v>44129</v>
      </c>
      <c r="O87" s="605">
        <v>203643</v>
      </c>
      <c r="P87" s="605">
        <v>12840</v>
      </c>
      <c r="Q87" s="605">
        <v>6929</v>
      </c>
      <c r="R87" s="650">
        <v>5911</v>
      </c>
    </row>
    <row r="88" spans="1:18" s="15" customFormat="1">
      <c r="B88" s="294">
        <v>42795</v>
      </c>
      <c r="C88" s="605">
        <v>164238</v>
      </c>
      <c r="D88" s="605">
        <v>9923</v>
      </c>
      <c r="E88" s="605">
        <v>4776</v>
      </c>
      <c r="F88" s="605">
        <v>5147</v>
      </c>
      <c r="G88" s="605">
        <v>104562</v>
      </c>
      <c r="H88" s="605">
        <v>4702</v>
      </c>
      <c r="I88" s="605">
        <v>2261</v>
      </c>
      <c r="J88" s="895">
        <v>2441</v>
      </c>
      <c r="K88" s="904">
        <v>1324217</v>
      </c>
      <c r="L88" s="605">
        <v>81225</v>
      </c>
      <c r="M88" s="605">
        <v>38056</v>
      </c>
      <c r="N88" s="605">
        <v>43169</v>
      </c>
      <c r="O88" s="605">
        <v>192802</v>
      </c>
      <c r="P88" s="605">
        <v>12699</v>
      </c>
      <c r="Q88" s="605">
        <v>6879</v>
      </c>
      <c r="R88" s="650">
        <v>5820</v>
      </c>
    </row>
    <row r="89" spans="1:18" s="15" customFormat="1">
      <c r="B89" s="187">
        <v>42826</v>
      </c>
      <c r="C89" s="772">
        <v>134436</v>
      </c>
      <c r="D89" s="772">
        <v>8042</v>
      </c>
      <c r="E89" s="772">
        <v>3764</v>
      </c>
      <c r="F89" s="772">
        <v>4278</v>
      </c>
      <c r="G89" s="772">
        <v>101062</v>
      </c>
      <c r="H89" s="772">
        <v>4665</v>
      </c>
      <c r="I89" s="772">
        <v>2120</v>
      </c>
      <c r="J89" s="897">
        <v>2545</v>
      </c>
      <c r="K89" s="906">
        <v>1252696</v>
      </c>
      <c r="L89" s="772">
        <v>77465</v>
      </c>
      <c r="M89" s="772">
        <v>36261</v>
      </c>
      <c r="N89" s="772">
        <v>41204</v>
      </c>
      <c r="O89" s="772">
        <v>181203</v>
      </c>
      <c r="P89" s="772">
        <v>12020</v>
      </c>
      <c r="Q89" s="772">
        <v>6501</v>
      </c>
      <c r="R89" s="777">
        <v>5519</v>
      </c>
    </row>
    <row r="90" spans="1:18" s="544" customFormat="1">
      <c r="B90" s="187">
        <v>42856</v>
      </c>
      <c r="C90" s="605">
        <v>143102</v>
      </c>
      <c r="D90" s="605">
        <v>8757</v>
      </c>
      <c r="E90" s="605">
        <v>4119</v>
      </c>
      <c r="F90" s="605">
        <v>4638</v>
      </c>
      <c r="G90" s="605">
        <v>91605</v>
      </c>
      <c r="H90" s="605">
        <v>4417</v>
      </c>
      <c r="I90" s="605">
        <v>2070</v>
      </c>
      <c r="J90" s="895">
        <v>2347</v>
      </c>
      <c r="K90" s="904">
        <v>1202103</v>
      </c>
      <c r="L90" s="605">
        <v>75223</v>
      </c>
      <c r="M90" s="605">
        <v>35277</v>
      </c>
      <c r="N90" s="605">
        <v>39946</v>
      </c>
      <c r="O90" s="605">
        <v>172495</v>
      </c>
      <c r="P90" s="605">
        <v>11625</v>
      </c>
      <c r="Q90" s="605">
        <v>6254</v>
      </c>
      <c r="R90" s="650">
        <v>5371</v>
      </c>
    </row>
    <row r="91" spans="1:18" s="544" customFormat="1">
      <c r="B91" s="878">
        <v>42887</v>
      </c>
      <c r="C91" s="879">
        <v>136809</v>
      </c>
      <c r="D91" s="879">
        <v>8651</v>
      </c>
      <c r="E91" s="879">
        <v>4133</v>
      </c>
      <c r="F91" s="879">
        <f>(D91-E91)</f>
        <v>4518</v>
      </c>
      <c r="G91" s="879">
        <v>85359</v>
      </c>
      <c r="H91" s="879">
        <v>4395</v>
      </c>
      <c r="I91" s="879">
        <v>2045</v>
      </c>
      <c r="J91" s="898">
        <f>(H91-I91)</f>
        <v>2350</v>
      </c>
      <c r="K91" s="907">
        <v>1151647</v>
      </c>
      <c r="L91" s="879">
        <v>73027</v>
      </c>
      <c r="M91" s="879">
        <v>34305</v>
      </c>
      <c r="N91" s="879">
        <f>(L91-M91)</f>
        <v>38722</v>
      </c>
      <c r="O91" s="879">
        <v>168873</v>
      </c>
      <c r="P91" s="879">
        <v>11500</v>
      </c>
      <c r="Q91" s="879">
        <v>6189</v>
      </c>
      <c r="R91" s="880">
        <f>(P91-Q91)</f>
        <v>5311</v>
      </c>
    </row>
    <row r="92" spans="1:18">
      <c r="B92" s="187">
        <v>42917</v>
      </c>
      <c r="C92" s="605">
        <v>153446</v>
      </c>
      <c r="D92" s="605">
        <v>9386</v>
      </c>
      <c r="E92" s="605">
        <v>4624</v>
      </c>
      <c r="F92" s="605">
        <f>D92-E92</f>
        <v>4762</v>
      </c>
      <c r="G92" s="605">
        <v>74272</v>
      </c>
      <c r="H92" s="605">
        <v>4021</v>
      </c>
      <c r="I92" s="605">
        <v>1817</v>
      </c>
      <c r="J92" s="895">
        <f>H92-I92</f>
        <v>2204</v>
      </c>
      <c r="K92" s="904">
        <v>1139986</v>
      </c>
      <c r="L92" s="605">
        <v>72195</v>
      </c>
      <c r="M92" s="605">
        <v>34219</v>
      </c>
      <c r="N92" s="605">
        <f>L92-M92</f>
        <v>37976</v>
      </c>
      <c r="O92" s="605">
        <v>167477</v>
      </c>
      <c r="P92" s="605">
        <v>11356</v>
      </c>
      <c r="Q92" s="605">
        <v>6143</v>
      </c>
      <c r="R92" s="650">
        <f>P92-Q92</f>
        <v>5213</v>
      </c>
    </row>
    <row r="93" spans="1:18">
      <c r="A93" s="15"/>
      <c r="B93" s="187">
        <v>42948</v>
      </c>
      <c r="C93" s="772">
        <v>158146</v>
      </c>
      <c r="D93" s="772">
        <v>9061</v>
      </c>
      <c r="E93" s="772">
        <v>4492</v>
      </c>
      <c r="F93" s="772">
        <f>D93-E93</f>
        <v>4569</v>
      </c>
      <c r="G93" s="772">
        <v>76148</v>
      </c>
      <c r="H93" s="772">
        <v>3896</v>
      </c>
      <c r="I93" s="772">
        <v>1852</v>
      </c>
      <c r="J93" s="897">
        <f>H93-I93</f>
        <v>2044</v>
      </c>
      <c r="K93" s="906">
        <v>1136126</v>
      </c>
      <c r="L93" s="772">
        <v>71514</v>
      </c>
      <c r="M93" s="772">
        <v>34197</v>
      </c>
      <c r="N93" s="772">
        <f>L93-M93</f>
        <v>37317</v>
      </c>
      <c r="O93" s="772">
        <v>164648</v>
      </c>
      <c r="P93" s="772">
        <v>11182</v>
      </c>
      <c r="Q93" s="772">
        <v>6146</v>
      </c>
      <c r="R93" s="777">
        <f>P93-Q93</f>
        <v>5036</v>
      </c>
    </row>
    <row r="94" spans="1:18" s="544" customFormat="1">
      <c r="A94" s="15"/>
      <c r="B94" s="187">
        <v>42979</v>
      </c>
      <c r="C94" s="772">
        <v>179583</v>
      </c>
      <c r="D94" s="772">
        <v>9464</v>
      </c>
      <c r="E94" s="772">
        <v>4716</v>
      </c>
      <c r="F94" s="772">
        <v>4748</v>
      </c>
      <c r="G94" s="772">
        <v>110281</v>
      </c>
      <c r="H94" s="772">
        <v>4968</v>
      </c>
      <c r="I94" s="772">
        <v>2673</v>
      </c>
      <c r="J94" s="897">
        <v>2295</v>
      </c>
      <c r="K94" s="906">
        <v>1117113</v>
      </c>
      <c r="L94" s="772">
        <v>70619</v>
      </c>
      <c r="M94" s="772">
        <v>33635</v>
      </c>
      <c r="N94" s="772">
        <v>36984</v>
      </c>
      <c r="O94" s="772">
        <v>155638</v>
      </c>
      <c r="P94" s="772">
        <v>10823</v>
      </c>
      <c r="Q94" s="772">
        <v>5920</v>
      </c>
      <c r="R94" s="777">
        <v>4903</v>
      </c>
    </row>
    <row r="95" spans="1:18" s="544" customFormat="1">
      <c r="A95" s="15"/>
      <c r="B95" s="294">
        <v>43009</v>
      </c>
      <c r="C95" s="605">
        <v>174364</v>
      </c>
      <c r="D95" s="605">
        <v>9806</v>
      </c>
      <c r="E95" s="605">
        <v>4689</v>
      </c>
      <c r="F95" s="605">
        <v>5117</v>
      </c>
      <c r="G95" s="605">
        <v>101453</v>
      </c>
      <c r="H95" s="605">
        <v>4745</v>
      </c>
      <c r="I95" s="605">
        <v>2402</v>
      </c>
      <c r="J95" s="895">
        <v>2343</v>
      </c>
      <c r="K95" s="904">
        <v>1069515</v>
      </c>
      <c r="L95" s="605">
        <v>65885</v>
      </c>
      <c r="M95" s="605">
        <v>30793</v>
      </c>
      <c r="N95" s="605">
        <v>35092</v>
      </c>
      <c r="O95" s="605">
        <v>151143</v>
      </c>
      <c r="P95" s="605">
        <v>10292</v>
      </c>
      <c r="Q95" s="605">
        <v>5561</v>
      </c>
      <c r="R95" s="650">
        <v>4731</v>
      </c>
    </row>
    <row r="96" spans="1:18" s="544" customFormat="1">
      <c r="A96" s="15"/>
      <c r="B96" s="294">
        <v>43040</v>
      </c>
      <c r="C96" s="605">
        <v>159121</v>
      </c>
      <c r="D96" s="605">
        <v>9241</v>
      </c>
      <c r="E96" s="605">
        <v>4288</v>
      </c>
      <c r="F96" s="605">
        <v>4953</v>
      </c>
      <c r="G96" s="605">
        <v>86394</v>
      </c>
      <c r="H96" s="605">
        <v>4013</v>
      </c>
      <c r="I96" s="605">
        <v>2008</v>
      </c>
      <c r="J96" s="895">
        <v>2005</v>
      </c>
      <c r="K96" s="904">
        <v>1067666</v>
      </c>
      <c r="L96" s="605">
        <v>65790</v>
      </c>
      <c r="M96" s="605">
        <v>30580</v>
      </c>
      <c r="N96" s="605">
        <v>35210</v>
      </c>
      <c r="O96" s="605">
        <v>153908</v>
      </c>
      <c r="P96" s="605">
        <v>10315</v>
      </c>
      <c r="Q96" s="605">
        <v>5557</v>
      </c>
      <c r="R96" s="650">
        <v>4758</v>
      </c>
    </row>
    <row r="97" spans="1:18" s="544" customFormat="1" ht="15.75" thickBot="1">
      <c r="A97" s="15"/>
      <c r="B97" s="829">
        <v>43070</v>
      </c>
      <c r="C97" s="883">
        <v>155305</v>
      </c>
      <c r="D97" s="883">
        <v>9128</v>
      </c>
      <c r="E97" s="883">
        <v>4255</v>
      </c>
      <c r="F97" s="883">
        <v>4873</v>
      </c>
      <c r="G97" s="883">
        <v>81197</v>
      </c>
      <c r="H97" s="883">
        <v>3537</v>
      </c>
      <c r="I97" s="883">
        <v>1778</v>
      </c>
      <c r="J97" s="899">
        <v>1759</v>
      </c>
      <c r="K97" s="908">
        <v>1081745</v>
      </c>
      <c r="L97" s="883">
        <v>66827</v>
      </c>
      <c r="M97" s="883">
        <v>30918</v>
      </c>
      <c r="N97" s="883">
        <v>35909</v>
      </c>
      <c r="O97" s="883">
        <v>159582</v>
      </c>
      <c r="P97" s="883">
        <v>10490</v>
      </c>
      <c r="Q97" s="883">
        <v>5632</v>
      </c>
      <c r="R97" s="884">
        <v>4858</v>
      </c>
    </row>
    <row r="98" spans="1:18" s="15" customFormat="1">
      <c r="B98" s="285">
        <v>43101</v>
      </c>
      <c r="C98" s="744">
        <v>183403</v>
      </c>
      <c r="D98" s="744">
        <v>10292</v>
      </c>
      <c r="E98" s="744">
        <v>4774</v>
      </c>
      <c r="F98" s="744">
        <v>5518</v>
      </c>
      <c r="G98" s="744">
        <v>68666</v>
      </c>
      <c r="H98" s="744">
        <v>3233</v>
      </c>
      <c r="I98" s="744">
        <v>1679</v>
      </c>
      <c r="J98" s="896">
        <v>1554</v>
      </c>
      <c r="K98" s="905">
        <v>1133738</v>
      </c>
      <c r="L98" s="744">
        <v>68815</v>
      </c>
      <c r="M98" s="744">
        <v>31651</v>
      </c>
      <c r="N98" s="744">
        <v>37164</v>
      </c>
      <c r="O98" s="744">
        <v>171636</v>
      </c>
      <c r="P98" s="744">
        <v>11201</v>
      </c>
      <c r="Q98" s="744">
        <v>5973</v>
      </c>
      <c r="R98" s="773">
        <v>5228</v>
      </c>
    </row>
    <row r="99" spans="1:18" s="15" customFormat="1">
      <c r="B99" s="294">
        <v>43132</v>
      </c>
      <c r="C99" s="963">
        <v>134914</v>
      </c>
      <c r="D99" s="963">
        <v>8139</v>
      </c>
      <c r="E99" s="963">
        <v>3829</v>
      </c>
      <c r="F99" s="963">
        <v>4310</v>
      </c>
      <c r="G99" s="963">
        <v>69846</v>
      </c>
      <c r="H99" s="963">
        <v>3376</v>
      </c>
      <c r="I99" s="963">
        <v>1698</v>
      </c>
      <c r="J99" s="966">
        <v>1678</v>
      </c>
      <c r="K99" s="967">
        <v>1126730</v>
      </c>
      <c r="L99" s="963">
        <v>68233</v>
      </c>
      <c r="M99" s="963">
        <v>31256</v>
      </c>
      <c r="N99" s="963">
        <v>36977</v>
      </c>
      <c r="O99" s="963">
        <v>170273</v>
      </c>
      <c r="P99" s="963">
        <v>11096</v>
      </c>
      <c r="Q99" s="963">
        <v>5864</v>
      </c>
      <c r="R99" s="964">
        <v>5232</v>
      </c>
    </row>
    <row r="100" spans="1:18">
      <c r="B100" s="294">
        <v>43160</v>
      </c>
      <c r="C100" s="963">
        <v>137340</v>
      </c>
      <c r="D100" s="963">
        <v>8381</v>
      </c>
      <c r="E100" s="963">
        <v>3959</v>
      </c>
      <c r="F100" s="963">
        <v>4422</v>
      </c>
      <c r="G100" s="963">
        <v>83336</v>
      </c>
      <c r="H100" s="963">
        <v>3744</v>
      </c>
      <c r="I100" s="963">
        <v>1852</v>
      </c>
      <c r="J100" s="966">
        <v>1892</v>
      </c>
      <c r="K100" s="967">
        <v>1092177</v>
      </c>
      <c r="L100" s="963">
        <v>66976</v>
      </c>
      <c r="M100" s="963">
        <v>30621</v>
      </c>
      <c r="N100" s="963">
        <v>36355</v>
      </c>
      <c r="O100" s="963">
        <v>162557</v>
      </c>
      <c r="P100" s="963">
        <v>10843</v>
      </c>
      <c r="Q100" s="963">
        <v>5650</v>
      </c>
      <c r="R100" s="964">
        <v>5193</v>
      </c>
    </row>
    <row r="101" spans="1:18">
      <c r="B101" s="294">
        <v>43191</v>
      </c>
      <c r="C101" s="963">
        <v>126036</v>
      </c>
      <c r="D101" s="963">
        <v>8160</v>
      </c>
      <c r="E101" s="963">
        <v>3814</v>
      </c>
      <c r="F101" s="963">
        <v>4346</v>
      </c>
      <c r="G101" s="963">
        <v>88426</v>
      </c>
      <c r="H101" s="963">
        <v>4182</v>
      </c>
      <c r="I101" s="963">
        <v>1940</v>
      </c>
      <c r="J101" s="966">
        <v>2242</v>
      </c>
      <c r="K101" s="967">
        <v>1042545</v>
      </c>
      <c r="L101" s="963">
        <v>64711</v>
      </c>
      <c r="M101" s="963">
        <v>29607</v>
      </c>
      <c r="N101" s="963">
        <v>35104</v>
      </c>
      <c r="O101" s="963">
        <v>154492</v>
      </c>
      <c r="P101" s="963">
        <v>10498</v>
      </c>
      <c r="Q101" s="963">
        <v>5511</v>
      </c>
      <c r="R101" s="964">
        <v>4987</v>
      </c>
    </row>
    <row r="102" spans="1:18">
      <c r="B102" s="294">
        <v>43221</v>
      </c>
      <c r="C102" s="963">
        <v>120074</v>
      </c>
      <c r="D102" s="963">
        <v>7577</v>
      </c>
      <c r="E102" s="963">
        <v>3413</v>
      </c>
      <c r="F102" s="963">
        <v>4164</v>
      </c>
      <c r="G102" s="963">
        <v>78588</v>
      </c>
      <c r="H102" s="963">
        <v>3886</v>
      </c>
      <c r="I102" s="963">
        <v>1748</v>
      </c>
      <c r="J102" s="966">
        <v>2138</v>
      </c>
      <c r="K102" s="967">
        <v>1002153</v>
      </c>
      <c r="L102" s="963">
        <v>62721</v>
      </c>
      <c r="M102" s="963">
        <v>28673</v>
      </c>
      <c r="N102" s="963">
        <v>34048</v>
      </c>
      <c r="O102" s="963">
        <v>147742</v>
      </c>
      <c r="P102" s="963">
        <v>10093</v>
      </c>
      <c r="Q102" s="963">
        <v>5362</v>
      </c>
      <c r="R102" s="964">
        <v>5362</v>
      </c>
    </row>
    <row r="103" spans="1:18">
      <c r="B103" s="294">
        <v>43252</v>
      </c>
      <c r="C103" s="963">
        <v>120786</v>
      </c>
      <c r="D103" s="19">
        <v>7728</v>
      </c>
      <c r="E103" s="963">
        <v>3676</v>
      </c>
      <c r="F103" s="963">
        <v>4052</v>
      </c>
      <c r="G103" s="963">
        <v>72577</v>
      </c>
      <c r="H103" s="963">
        <v>3747</v>
      </c>
      <c r="I103" s="963">
        <v>1716</v>
      </c>
      <c r="J103" s="966">
        <v>2031</v>
      </c>
      <c r="K103" s="967">
        <v>967900</v>
      </c>
      <c r="L103" s="963">
        <v>61177</v>
      </c>
      <c r="M103" s="963">
        <v>28090</v>
      </c>
      <c r="N103" s="963">
        <v>33087</v>
      </c>
      <c r="O103" s="963">
        <v>145127</v>
      </c>
      <c r="P103" s="963">
        <v>9956</v>
      </c>
      <c r="Q103" s="963">
        <v>5367</v>
      </c>
      <c r="R103" s="964">
        <v>4589</v>
      </c>
    </row>
    <row r="104" spans="1:18">
      <c r="B104" s="294">
        <v>43282</v>
      </c>
      <c r="C104" s="963">
        <v>137815</v>
      </c>
      <c r="D104" s="108">
        <v>8524</v>
      </c>
      <c r="E104" s="963">
        <v>4097</v>
      </c>
      <c r="F104" s="963">
        <v>4427</v>
      </c>
      <c r="G104" s="963">
        <v>66028</v>
      </c>
      <c r="H104" s="963">
        <v>3386</v>
      </c>
      <c r="I104" s="963">
        <v>1619</v>
      </c>
      <c r="J104" s="966">
        <v>1767</v>
      </c>
      <c r="K104" s="967">
        <v>961769</v>
      </c>
      <c r="L104" s="963">
        <v>60788</v>
      </c>
      <c r="M104" s="963">
        <v>28027</v>
      </c>
      <c r="N104" s="963">
        <v>32761</v>
      </c>
      <c r="O104" s="944">
        <v>145520</v>
      </c>
      <c r="P104" s="963">
        <v>10064</v>
      </c>
      <c r="Q104" s="963">
        <v>5379</v>
      </c>
      <c r="R104" s="964">
        <v>4685</v>
      </c>
    </row>
    <row r="105" spans="1:18">
      <c r="B105" s="294">
        <v>43313</v>
      </c>
      <c r="C105" s="963">
        <v>133053</v>
      </c>
      <c r="D105" s="108">
        <v>8042</v>
      </c>
      <c r="E105" s="963">
        <v>3906</v>
      </c>
      <c r="F105" s="963">
        <v>4136</v>
      </c>
      <c r="G105" s="963">
        <v>64235</v>
      </c>
      <c r="H105" s="963">
        <v>3367</v>
      </c>
      <c r="I105" s="963">
        <v>1624</v>
      </c>
      <c r="J105" s="966">
        <v>1743</v>
      </c>
      <c r="K105" s="967">
        <v>958603</v>
      </c>
      <c r="L105" s="963">
        <v>60591</v>
      </c>
      <c r="M105" s="963">
        <v>28094</v>
      </c>
      <c r="N105" s="963">
        <v>32497</v>
      </c>
      <c r="O105" s="944">
        <v>143702</v>
      </c>
      <c r="P105" s="963">
        <v>9978</v>
      </c>
      <c r="Q105" s="963">
        <v>5338</v>
      </c>
      <c r="R105" s="964">
        <v>4640</v>
      </c>
    </row>
    <row r="106" spans="1:18">
      <c r="B106" s="294">
        <v>43344</v>
      </c>
      <c r="C106" s="963">
        <v>145928</v>
      </c>
      <c r="D106" s="108">
        <v>8385</v>
      </c>
      <c r="E106" s="963">
        <v>4118</v>
      </c>
      <c r="F106" s="963">
        <v>4267</v>
      </c>
      <c r="G106" s="963">
        <v>88645</v>
      </c>
      <c r="H106" s="963">
        <v>4270</v>
      </c>
      <c r="I106" s="963">
        <v>2344</v>
      </c>
      <c r="J106" s="966">
        <v>1926</v>
      </c>
      <c r="K106" s="967">
        <v>947393</v>
      </c>
      <c r="L106" s="963">
        <v>59850</v>
      </c>
      <c r="M106" s="963">
        <v>27612</v>
      </c>
      <c r="N106" s="963">
        <v>32238</v>
      </c>
      <c r="O106" s="137">
        <v>137038</v>
      </c>
      <c r="P106" s="963">
        <v>9742</v>
      </c>
      <c r="Q106" s="963">
        <v>5190</v>
      </c>
      <c r="R106" s="964">
        <v>4552</v>
      </c>
    </row>
    <row r="107" spans="1:18" s="544" customFormat="1">
      <c r="B107" s="294">
        <v>43374</v>
      </c>
      <c r="C107" s="963">
        <v>149523</v>
      </c>
      <c r="D107" s="108">
        <v>8674</v>
      </c>
      <c r="E107" s="963">
        <v>4057</v>
      </c>
      <c r="F107" s="963">
        <v>4617</v>
      </c>
      <c r="G107" s="963">
        <v>83752</v>
      </c>
      <c r="H107" s="963">
        <v>4066</v>
      </c>
      <c r="I107" s="963">
        <v>2093</v>
      </c>
      <c r="J107" s="966">
        <v>1973</v>
      </c>
      <c r="K107" s="967">
        <v>937339</v>
      </c>
      <c r="L107" s="963">
        <v>59209</v>
      </c>
      <c r="M107" s="963">
        <v>27128</v>
      </c>
      <c r="N107" s="963">
        <v>32081</v>
      </c>
      <c r="O107" s="944">
        <v>136751</v>
      </c>
      <c r="P107" s="963">
        <v>9698</v>
      </c>
      <c r="Q107" s="963">
        <v>5181</v>
      </c>
      <c r="R107" s="964">
        <v>4517</v>
      </c>
    </row>
    <row r="108" spans="1:18" s="544" customFormat="1">
      <c r="B108" s="294">
        <v>43405</v>
      </c>
      <c r="C108" s="963">
        <v>139486</v>
      </c>
      <c r="D108" s="108">
        <v>8668</v>
      </c>
      <c r="E108" s="963">
        <v>4044</v>
      </c>
      <c r="F108" s="963">
        <v>4624</v>
      </c>
      <c r="G108" s="966">
        <v>67806</v>
      </c>
      <c r="H108" s="963">
        <v>3314</v>
      </c>
      <c r="I108" s="963">
        <v>1651</v>
      </c>
      <c r="J108" s="966">
        <v>1663</v>
      </c>
      <c r="K108" s="967">
        <v>950549</v>
      </c>
      <c r="L108" s="963">
        <v>60007</v>
      </c>
      <c r="M108" s="963">
        <v>27530</v>
      </c>
      <c r="N108" s="963">
        <v>32477</v>
      </c>
      <c r="O108" s="944">
        <v>146526</v>
      </c>
      <c r="P108" s="963">
        <v>10245</v>
      </c>
      <c r="Q108" s="963">
        <v>5532</v>
      </c>
      <c r="R108" s="964">
        <v>4713</v>
      </c>
    </row>
    <row r="109" spans="1:18">
      <c r="B109" s="294">
        <v>43435</v>
      </c>
      <c r="C109" s="963">
        <v>133727</v>
      </c>
      <c r="D109" s="108">
        <v>8321</v>
      </c>
      <c r="E109" s="963">
        <v>3972</v>
      </c>
      <c r="F109" s="963">
        <v>4349</v>
      </c>
      <c r="G109" s="966">
        <v>67851</v>
      </c>
      <c r="H109" s="963">
        <v>3154</v>
      </c>
      <c r="I109" s="963">
        <v>1605</v>
      </c>
      <c r="J109" s="964">
        <v>1549</v>
      </c>
      <c r="K109" s="1045">
        <v>968888</v>
      </c>
      <c r="L109" s="963">
        <v>61118</v>
      </c>
      <c r="M109" s="963">
        <v>28072</v>
      </c>
      <c r="N109" s="963">
        <v>33046</v>
      </c>
      <c r="O109" s="944">
        <v>153268</v>
      </c>
      <c r="P109" s="963">
        <v>10520</v>
      </c>
      <c r="Q109" s="963">
        <v>5676</v>
      </c>
      <c r="R109" s="964">
        <v>4844</v>
      </c>
    </row>
    <row r="110" spans="1:18" s="544" customFormat="1">
      <c r="B110" s="294">
        <v>43466</v>
      </c>
      <c r="C110" s="963">
        <v>167673</v>
      </c>
      <c r="D110" s="108">
        <v>9466</v>
      </c>
      <c r="E110" s="963">
        <v>4427</v>
      </c>
      <c r="F110" s="963">
        <v>5039</v>
      </c>
      <c r="G110" s="966">
        <v>59508</v>
      </c>
      <c r="H110" s="963">
        <v>2964</v>
      </c>
      <c r="I110" s="963">
        <v>1525</v>
      </c>
      <c r="J110" s="964">
        <v>1439</v>
      </c>
      <c r="K110" s="1045">
        <v>1023083</v>
      </c>
      <c r="L110" s="963">
        <v>63157</v>
      </c>
      <c r="M110" s="963">
        <v>28860</v>
      </c>
      <c r="N110" s="963">
        <v>34297</v>
      </c>
      <c r="O110" s="944">
        <v>166410</v>
      </c>
      <c r="P110" s="963">
        <v>11311</v>
      </c>
      <c r="Q110" s="963">
        <v>5986</v>
      </c>
      <c r="R110" s="964">
        <v>5325</v>
      </c>
    </row>
    <row r="111" spans="1:18" s="544" customFormat="1">
      <c r="B111" s="294">
        <v>43497</v>
      </c>
      <c r="C111" s="963">
        <v>123230</v>
      </c>
      <c r="D111" s="108">
        <v>7545</v>
      </c>
      <c r="E111" s="963">
        <v>3551</v>
      </c>
      <c r="F111" s="963">
        <v>3994</v>
      </c>
      <c r="G111" s="966">
        <v>62245</v>
      </c>
      <c r="H111" s="963">
        <v>3087</v>
      </c>
      <c r="I111" s="963">
        <v>1606</v>
      </c>
      <c r="J111" s="964">
        <v>1481</v>
      </c>
      <c r="K111" s="1045">
        <v>1016702</v>
      </c>
      <c r="L111" s="963">
        <v>62754</v>
      </c>
      <c r="M111" s="963">
        <v>28550</v>
      </c>
      <c r="N111" s="963">
        <v>34204</v>
      </c>
      <c r="O111" s="944">
        <v>123230</v>
      </c>
      <c r="P111" s="963">
        <f>SUM(Q111:R111)</f>
        <v>11289</v>
      </c>
      <c r="Q111" s="963">
        <v>5926</v>
      </c>
      <c r="R111" s="964">
        <v>5363</v>
      </c>
    </row>
    <row r="112" spans="1:18" s="544" customFormat="1">
      <c r="B112" s="294">
        <v>43525</v>
      </c>
      <c r="C112" s="963">
        <v>123576</v>
      </c>
      <c r="D112" s="108">
        <v>7725</v>
      </c>
      <c r="E112" s="963">
        <v>3600</v>
      </c>
      <c r="F112" s="963">
        <v>4125</v>
      </c>
      <c r="G112" s="966">
        <v>73308</v>
      </c>
      <c r="H112" s="963">
        <v>3413</v>
      </c>
      <c r="I112" s="963">
        <v>1656</v>
      </c>
      <c r="J112" s="964">
        <v>1757</v>
      </c>
      <c r="K112" s="1045">
        <v>984739</v>
      </c>
      <c r="L112" s="963">
        <v>61726</v>
      </c>
      <c r="M112" s="963">
        <v>28008</v>
      </c>
      <c r="N112" s="963">
        <v>33718</v>
      </c>
      <c r="O112" s="944">
        <v>157247</v>
      </c>
      <c r="P112" s="963">
        <v>10998</v>
      </c>
      <c r="Q112" s="963">
        <v>5757</v>
      </c>
      <c r="R112" s="964">
        <v>5241</v>
      </c>
    </row>
    <row r="113" spans="2:18" s="544" customFormat="1">
      <c r="B113" s="294">
        <v>43556</v>
      </c>
      <c r="C113" s="963">
        <v>112901</v>
      </c>
      <c r="D113" s="108">
        <v>7693</v>
      </c>
      <c r="E113" s="963">
        <v>3514</v>
      </c>
      <c r="F113" s="963">
        <v>4179</v>
      </c>
      <c r="G113" s="966">
        <v>76509</v>
      </c>
      <c r="H113" s="963">
        <v>3608</v>
      </c>
      <c r="I113" s="963">
        <v>1664</v>
      </c>
      <c r="J113" s="964">
        <v>1944</v>
      </c>
      <c r="K113" s="1045">
        <v>938280</v>
      </c>
      <c r="L113" s="963">
        <v>60184</v>
      </c>
      <c r="M113" s="963">
        <v>27273</v>
      </c>
      <c r="N113" s="963">
        <v>32911</v>
      </c>
      <c r="O113" s="944">
        <v>150427</v>
      </c>
      <c r="P113" s="963">
        <v>10812</v>
      </c>
      <c r="Q113" s="963">
        <v>5713</v>
      </c>
      <c r="R113" s="964">
        <v>5099</v>
      </c>
    </row>
    <row r="114" spans="2:18" s="544" customFormat="1">
      <c r="B114" s="294">
        <v>43586</v>
      </c>
      <c r="C114" s="963">
        <v>110354</v>
      </c>
      <c r="D114" s="108">
        <v>7396</v>
      </c>
      <c r="E114" s="963">
        <v>3383</v>
      </c>
      <c r="F114" s="963">
        <v>4013</v>
      </c>
      <c r="G114" s="966">
        <v>67918</v>
      </c>
      <c r="H114" s="963">
        <v>3512</v>
      </c>
      <c r="I114" s="963">
        <v>1597</v>
      </c>
      <c r="J114" s="964">
        <v>1915</v>
      </c>
      <c r="K114" s="1045">
        <v>906040</v>
      </c>
      <c r="L114" s="963">
        <v>58879</v>
      </c>
      <c r="M114" s="963">
        <v>26675</v>
      </c>
      <c r="N114" s="963">
        <v>32204</v>
      </c>
      <c r="O114" s="944">
        <v>143963</v>
      </c>
      <c r="P114" s="963">
        <v>10543</v>
      </c>
      <c r="Q114" s="963">
        <v>5596</v>
      </c>
      <c r="R114" s="964">
        <v>4947</v>
      </c>
    </row>
    <row r="115" spans="2:18" s="544" customFormat="1">
      <c r="B115" s="294">
        <v>43617</v>
      </c>
      <c r="C115" s="963">
        <v>98710</v>
      </c>
      <c r="D115" s="108">
        <v>6797</v>
      </c>
      <c r="E115" s="963">
        <v>3215</v>
      </c>
      <c r="F115" s="963">
        <v>3582</v>
      </c>
      <c r="G115" s="966">
        <v>59470</v>
      </c>
      <c r="H115" s="963">
        <v>3299</v>
      </c>
      <c r="I115" s="963">
        <v>1497</v>
      </c>
      <c r="J115" s="964">
        <v>1802</v>
      </c>
      <c r="K115" s="1045">
        <v>877093</v>
      </c>
      <c r="L115" s="963">
        <v>57589</v>
      </c>
      <c r="M115" s="963">
        <v>26196</v>
      </c>
      <c r="N115" s="963">
        <v>31393</v>
      </c>
      <c r="O115" s="944">
        <v>141302</v>
      </c>
      <c r="P115" s="963">
        <v>10254</v>
      </c>
      <c r="Q115" s="963">
        <v>5530</v>
      </c>
      <c r="R115" s="964">
        <v>4724</v>
      </c>
    </row>
    <row r="116" spans="2:18" s="544" customFormat="1" ht="18" customHeight="1">
      <c r="B116" s="294">
        <v>43647</v>
      </c>
      <c r="C116" s="963">
        <v>127698</v>
      </c>
      <c r="D116" s="108">
        <v>7778</v>
      </c>
      <c r="E116" s="963">
        <v>3719</v>
      </c>
      <c r="F116" s="963">
        <v>4059</v>
      </c>
      <c r="G116" s="966">
        <v>61051</v>
      </c>
      <c r="H116" s="963">
        <v>3328</v>
      </c>
      <c r="I116" s="963">
        <v>1589</v>
      </c>
      <c r="J116" s="964">
        <v>1739</v>
      </c>
      <c r="K116" s="1045">
        <v>868398</v>
      </c>
      <c r="L116" s="963">
        <v>56662</v>
      </c>
      <c r="M116" s="963">
        <v>25853</v>
      </c>
      <c r="N116" s="963">
        <v>30809</v>
      </c>
      <c r="O116" s="944">
        <v>141048</v>
      </c>
      <c r="P116" s="963">
        <v>9945</v>
      </c>
      <c r="Q116" s="963">
        <v>5358</v>
      </c>
      <c r="R116" s="964">
        <v>4587</v>
      </c>
    </row>
    <row r="117" spans="2:18" s="544" customFormat="1" hidden="1">
      <c r="B117" s="294">
        <v>43678</v>
      </c>
      <c r="C117" s="963"/>
      <c r="D117" s="108"/>
      <c r="E117" s="963"/>
      <c r="F117" s="963"/>
      <c r="G117" s="966"/>
      <c r="H117" s="963"/>
      <c r="I117" s="963"/>
      <c r="J117" s="964"/>
      <c r="K117" s="1045"/>
      <c r="L117" s="963"/>
      <c r="M117" s="963"/>
      <c r="N117" s="963"/>
      <c r="O117" s="944"/>
      <c r="P117" s="963"/>
      <c r="Q117" s="963"/>
      <c r="R117" s="964"/>
    </row>
    <row r="118" spans="2:18" s="544" customFormat="1">
      <c r="B118" s="294">
        <v>43678</v>
      </c>
      <c r="C118" s="963">
        <v>117431</v>
      </c>
      <c r="D118" s="108">
        <v>7450</v>
      </c>
      <c r="E118" s="963">
        <v>3595</v>
      </c>
      <c r="F118" s="963">
        <v>3855</v>
      </c>
      <c r="G118" s="966">
        <v>56825</v>
      </c>
      <c r="H118" s="963">
        <v>3011</v>
      </c>
      <c r="I118" s="963">
        <v>1473</v>
      </c>
      <c r="J118" s="964">
        <v>1538</v>
      </c>
      <c r="K118" s="1045">
        <v>865492</v>
      </c>
      <c r="L118" s="963">
        <v>56635</v>
      </c>
      <c r="M118" s="963">
        <v>25913</v>
      </c>
      <c r="N118" s="963">
        <v>30722</v>
      </c>
      <c r="O118" s="944">
        <v>139499</v>
      </c>
      <c r="P118" s="963">
        <v>9898</v>
      </c>
      <c r="Q118" s="963">
        <v>5314</v>
      </c>
      <c r="R118" s="964">
        <v>4584</v>
      </c>
    </row>
    <row r="119" spans="2:18" ht="15.75">
      <c r="B119" s="21" t="s">
        <v>257</v>
      </c>
      <c r="D119" s="1029"/>
      <c r="E119" s="1016"/>
      <c r="O119" s="1016"/>
    </row>
    <row r="120" spans="2:18">
      <c r="D120" s="20"/>
    </row>
  </sheetData>
  <mergeCells count="16">
    <mergeCell ref="B4:B8"/>
    <mergeCell ref="C4:J4"/>
    <mergeCell ref="K4:R4"/>
    <mergeCell ref="K5:R5"/>
    <mergeCell ref="C7:C8"/>
    <mergeCell ref="D7:F7"/>
    <mergeCell ref="G7:G8"/>
    <mergeCell ref="H7:J7"/>
    <mergeCell ref="K7:K8"/>
    <mergeCell ref="L7:N7"/>
    <mergeCell ref="O7:O8"/>
    <mergeCell ref="P7:R7"/>
    <mergeCell ref="C5:F6"/>
    <mergeCell ref="G5:J6"/>
    <mergeCell ref="K6:N6"/>
    <mergeCell ref="O6:R6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165"/>
  <sheetViews>
    <sheetView zoomScaleNormal="100" workbookViewId="0">
      <pane xSplit="2" ySplit="7" topLeftCell="C148" activePane="bottomRight" state="frozen"/>
      <selection pane="topRight" activeCell="C1" sqref="C1"/>
      <selection pane="bottomLeft" activeCell="A8" sqref="A8"/>
      <selection pane="bottomRight" activeCell="A162" sqref="A162:XFD162"/>
    </sheetView>
  </sheetViews>
  <sheetFormatPr defaultRowHeight="15"/>
  <cols>
    <col min="1" max="1" width="3.25" style="19" customWidth="1"/>
    <col min="2" max="2" width="12.625" style="19" customWidth="1"/>
    <col min="3" max="3" width="11.5" style="19" customWidth="1"/>
    <col min="4" max="4" width="11.625" style="19" customWidth="1"/>
    <col min="5" max="5" width="9.5" style="19" customWidth="1"/>
    <col min="6" max="6" width="9" style="19" customWidth="1"/>
    <col min="7" max="7" width="10" style="19" customWidth="1"/>
    <col min="8" max="8" width="9.375" style="19" customWidth="1"/>
    <col min="9" max="9" width="9.5" style="128" customWidth="1"/>
    <col min="10" max="10" width="10.125" style="19" customWidth="1"/>
    <col min="11" max="11" width="9.375" style="19" customWidth="1"/>
    <col min="12" max="12" width="9" style="19" customWidth="1"/>
    <col min="13" max="13" width="9.5" style="19" customWidth="1"/>
    <col min="14" max="14" width="9.75" style="19" customWidth="1"/>
    <col min="15" max="15" width="9" style="19" customWidth="1"/>
    <col min="16" max="17" width="9.75" style="19" customWidth="1"/>
    <col min="18" max="19" width="8.625" style="19" customWidth="1"/>
    <col min="20" max="20" width="10.625" style="19" customWidth="1"/>
  </cols>
  <sheetData>
    <row r="1" spans="1:24" s="233" customFormat="1" ht="22.5" customHeight="1">
      <c r="A1" s="1167" t="s">
        <v>137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  <c r="Q1" s="1167"/>
      <c r="R1" s="1167"/>
      <c r="S1" s="1167"/>
      <c r="T1" s="1167"/>
      <c r="U1" s="1167"/>
      <c r="V1" s="1167"/>
      <c r="W1" s="1167"/>
      <c r="X1" s="1167"/>
    </row>
    <row r="2" spans="1:24" s="233" customFormat="1" ht="63" customHeight="1">
      <c r="A2" s="1167"/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1167"/>
      <c r="O2" s="1167"/>
      <c r="P2" s="1167"/>
      <c r="Q2" s="1167"/>
      <c r="R2" s="1167"/>
      <c r="S2" s="1167"/>
      <c r="T2" s="1167"/>
      <c r="U2" s="1167"/>
      <c r="V2" s="1167"/>
      <c r="W2" s="1167"/>
      <c r="X2" s="1167"/>
    </row>
    <row r="3" spans="1:24" ht="16.5" thickBot="1">
      <c r="A3" s="100"/>
      <c r="B3" s="100"/>
      <c r="C3" s="100"/>
      <c r="D3" s="100"/>
      <c r="E3" s="100"/>
      <c r="F3" s="100"/>
      <c r="G3" s="598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4"/>
      <c r="V3" s="4"/>
      <c r="W3" s="4"/>
      <c r="X3" s="4"/>
    </row>
    <row r="4" spans="1:24">
      <c r="B4" s="1267"/>
      <c r="C4" s="1263" t="s">
        <v>51</v>
      </c>
      <c r="D4" s="1263"/>
      <c r="E4" s="1263"/>
      <c r="F4" s="1263"/>
      <c r="G4" s="1263"/>
      <c r="H4" s="1263"/>
      <c r="I4" s="1263"/>
      <c r="J4" s="1263"/>
      <c r="K4" s="1263"/>
      <c r="L4" s="1263"/>
      <c r="M4" s="1263"/>
      <c r="N4" s="1263"/>
      <c r="O4" s="1263"/>
      <c r="P4" s="1263"/>
      <c r="Q4" s="1263"/>
      <c r="R4" s="1263"/>
      <c r="S4" s="1263"/>
      <c r="T4" s="1264"/>
    </row>
    <row r="5" spans="1:24">
      <c r="B5" s="1268"/>
      <c r="C5" s="1269" t="s">
        <v>91</v>
      </c>
      <c r="D5" s="1269"/>
      <c r="E5" s="1269"/>
      <c r="F5" s="1269"/>
      <c r="G5" s="1269"/>
      <c r="H5" s="1269"/>
      <c r="I5" s="1269"/>
      <c r="J5" s="1269"/>
      <c r="K5" s="1269"/>
      <c r="L5" s="1269"/>
      <c r="M5" s="1269"/>
      <c r="N5" s="1269"/>
      <c r="O5" s="1269" t="s">
        <v>77</v>
      </c>
      <c r="P5" s="1269"/>
      <c r="Q5" s="1269"/>
      <c r="R5" s="1269"/>
      <c r="S5" s="1269"/>
      <c r="T5" s="1270"/>
    </row>
    <row r="6" spans="1:24" s="12" customFormat="1" ht="41.45" customHeight="1">
      <c r="A6" s="101"/>
      <c r="B6" s="1268"/>
      <c r="C6" s="1269" t="s">
        <v>46</v>
      </c>
      <c r="D6" s="1269"/>
      <c r="E6" s="1269"/>
      <c r="F6" s="1265" t="s">
        <v>74</v>
      </c>
      <c r="G6" s="1265"/>
      <c r="H6" s="1265"/>
      <c r="I6" s="1265" t="s">
        <v>75</v>
      </c>
      <c r="J6" s="1265"/>
      <c r="K6" s="1265"/>
      <c r="L6" s="1265" t="s">
        <v>76</v>
      </c>
      <c r="M6" s="1265"/>
      <c r="N6" s="1265"/>
      <c r="O6" s="1265" t="s">
        <v>46</v>
      </c>
      <c r="P6" s="1265"/>
      <c r="Q6" s="1265"/>
      <c r="R6" s="1265" t="s">
        <v>78</v>
      </c>
      <c r="S6" s="1265"/>
      <c r="T6" s="1266"/>
    </row>
    <row r="7" spans="1:24" ht="45" customHeight="1" thickBot="1">
      <c r="B7" s="1268"/>
      <c r="C7" s="910" t="s">
        <v>46</v>
      </c>
      <c r="D7" s="911" t="s">
        <v>47</v>
      </c>
      <c r="E7" s="911" t="s">
        <v>1</v>
      </c>
      <c r="F7" s="911" t="s">
        <v>46</v>
      </c>
      <c r="G7" s="911" t="s">
        <v>40</v>
      </c>
      <c r="H7" s="911" t="s">
        <v>1</v>
      </c>
      <c r="I7" s="912" t="s">
        <v>46</v>
      </c>
      <c r="J7" s="911" t="s">
        <v>40</v>
      </c>
      <c r="K7" s="911" t="s">
        <v>1</v>
      </c>
      <c r="L7" s="911" t="s">
        <v>46</v>
      </c>
      <c r="M7" s="911" t="s">
        <v>40</v>
      </c>
      <c r="N7" s="911" t="s">
        <v>1</v>
      </c>
      <c r="O7" s="911" t="s">
        <v>46</v>
      </c>
      <c r="P7" s="911" t="s">
        <v>40</v>
      </c>
      <c r="Q7" s="911" t="s">
        <v>1</v>
      </c>
      <c r="R7" s="911" t="s">
        <v>46</v>
      </c>
      <c r="S7" s="911" t="s">
        <v>40</v>
      </c>
      <c r="T7" s="913" t="s">
        <v>1</v>
      </c>
    </row>
    <row r="8" spans="1:24">
      <c r="B8" s="914">
        <v>39417</v>
      </c>
      <c r="C8" s="915">
        <v>55018</v>
      </c>
      <c r="D8" s="915">
        <v>1912</v>
      </c>
      <c r="E8" s="916">
        <v>3.5</v>
      </c>
      <c r="F8" s="917">
        <v>18848</v>
      </c>
      <c r="G8" s="917">
        <v>738</v>
      </c>
      <c r="H8" s="916">
        <v>3.9</v>
      </c>
      <c r="I8" s="943">
        <v>10445</v>
      </c>
      <c r="J8" s="918">
        <v>167</v>
      </c>
      <c r="K8" s="916">
        <v>1.6</v>
      </c>
      <c r="L8" s="915">
        <v>8916</v>
      </c>
      <c r="M8" s="915">
        <v>119</v>
      </c>
      <c r="N8" s="916">
        <v>1.3</v>
      </c>
      <c r="O8" s="915">
        <v>44484</v>
      </c>
      <c r="P8" s="915">
        <v>1406</v>
      </c>
      <c r="Q8" s="916">
        <v>3.2</v>
      </c>
      <c r="R8" s="947">
        <v>19923</v>
      </c>
      <c r="S8" s="947">
        <v>474</v>
      </c>
      <c r="T8" s="919">
        <v>2.4</v>
      </c>
    </row>
    <row r="9" spans="1:24">
      <c r="B9" s="79">
        <v>39448</v>
      </c>
      <c r="C9" s="106">
        <v>92074</v>
      </c>
      <c r="D9" s="106">
        <v>2572</v>
      </c>
      <c r="E9" s="107">
        <v>2.8</v>
      </c>
      <c r="F9" s="108">
        <v>30024</v>
      </c>
      <c r="G9" s="108">
        <v>618</v>
      </c>
      <c r="H9" s="109">
        <v>2.1</v>
      </c>
      <c r="I9" s="116">
        <v>21161</v>
      </c>
      <c r="J9" s="110">
        <v>205</v>
      </c>
      <c r="K9" s="109">
        <v>1</v>
      </c>
      <c r="L9" s="33">
        <v>16389</v>
      </c>
      <c r="M9" s="33">
        <v>191</v>
      </c>
      <c r="N9" s="109">
        <v>1.2</v>
      </c>
      <c r="O9" s="33">
        <v>58638</v>
      </c>
      <c r="P9" s="33">
        <v>1908</v>
      </c>
      <c r="Q9" s="107">
        <v>3.3</v>
      </c>
      <c r="R9" s="111">
        <v>12429</v>
      </c>
      <c r="S9" s="111">
        <v>507</v>
      </c>
      <c r="T9" s="295">
        <v>4.0999999999999996</v>
      </c>
    </row>
    <row r="10" spans="1:24">
      <c r="B10" s="79">
        <v>39479</v>
      </c>
      <c r="C10" s="106">
        <v>102057</v>
      </c>
      <c r="D10" s="111">
        <v>2198</v>
      </c>
      <c r="E10" s="107">
        <v>2.2000000000000002</v>
      </c>
      <c r="F10" s="108">
        <v>45011</v>
      </c>
      <c r="G10" s="108">
        <v>513</v>
      </c>
      <c r="H10" s="109">
        <v>1.1000000000000001</v>
      </c>
      <c r="I10" s="116">
        <v>28982</v>
      </c>
      <c r="J10" s="110">
        <v>78</v>
      </c>
      <c r="K10" s="109">
        <v>0.3</v>
      </c>
      <c r="L10" s="33">
        <v>14738</v>
      </c>
      <c r="M10" s="33">
        <v>252</v>
      </c>
      <c r="N10" s="109">
        <v>1.7</v>
      </c>
      <c r="O10" s="33">
        <v>66554</v>
      </c>
      <c r="P10" s="111">
        <v>1822</v>
      </c>
      <c r="Q10" s="107">
        <v>2.7</v>
      </c>
      <c r="R10" s="111">
        <v>17032</v>
      </c>
      <c r="S10" s="111">
        <v>544</v>
      </c>
      <c r="T10" s="295">
        <v>3.2</v>
      </c>
    </row>
    <row r="11" spans="1:24">
      <c r="B11" s="79">
        <v>39508</v>
      </c>
      <c r="C11" s="106">
        <v>106116</v>
      </c>
      <c r="D11" s="106">
        <v>1932</v>
      </c>
      <c r="E11" s="107">
        <v>1.8</v>
      </c>
      <c r="F11" s="108">
        <v>49988</v>
      </c>
      <c r="G11" s="108">
        <v>563</v>
      </c>
      <c r="H11" s="109">
        <v>1.1000000000000001</v>
      </c>
      <c r="I11" s="944">
        <v>32475</v>
      </c>
      <c r="J11" s="110">
        <v>130</v>
      </c>
      <c r="K11" s="109">
        <v>0.4</v>
      </c>
      <c r="L11" s="33">
        <v>15386</v>
      </c>
      <c r="M11" s="33">
        <v>224</v>
      </c>
      <c r="N11" s="109">
        <v>1.5</v>
      </c>
      <c r="O11" s="33">
        <v>71314</v>
      </c>
      <c r="P11" s="33">
        <v>1544</v>
      </c>
      <c r="Q11" s="107">
        <v>2.2000000000000002</v>
      </c>
      <c r="R11" s="111">
        <v>21941</v>
      </c>
      <c r="S11" s="111">
        <v>450</v>
      </c>
      <c r="T11" s="295">
        <v>2.1</v>
      </c>
    </row>
    <row r="12" spans="1:24">
      <c r="B12" s="79">
        <v>39539</v>
      </c>
      <c r="C12" s="106">
        <v>123750</v>
      </c>
      <c r="D12" s="106">
        <v>2289</v>
      </c>
      <c r="E12" s="107">
        <v>1.8</v>
      </c>
      <c r="F12" s="108">
        <v>54348</v>
      </c>
      <c r="G12" s="108">
        <v>710</v>
      </c>
      <c r="H12" s="109">
        <v>1.3</v>
      </c>
      <c r="I12" s="116">
        <v>34181</v>
      </c>
      <c r="J12" s="110">
        <v>147</v>
      </c>
      <c r="K12" s="109">
        <v>0.4</v>
      </c>
      <c r="L12" s="33">
        <v>18139</v>
      </c>
      <c r="M12" s="33">
        <v>216</v>
      </c>
      <c r="N12" s="109">
        <v>1.2</v>
      </c>
      <c r="O12" s="33">
        <v>78415</v>
      </c>
      <c r="P12" s="33">
        <v>1768</v>
      </c>
      <c r="Q12" s="107">
        <v>2.2999999999999998</v>
      </c>
      <c r="R12" s="111">
        <v>22199</v>
      </c>
      <c r="S12" s="111">
        <v>488</v>
      </c>
      <c r="T12" s="295">
        <v>2.2000000000000002</v>
      </c>
    </row>
    <row r="13" spans="1:24">
      <c r="B13" s="79">
        <v>39569</v>
      </c>
      <c r="C13" s="106">
        <v>104392</v>
      </c>
      <c r="D13" s="106">
        <v>2283</v>
      </c>
      <c r="E13" s="107">
        <v>2.2000000000000002</v>
      </c>
      <c r="F13" s="108">
        <v>43028</v>
      </c>
      <c r="G13" s="108">
        <v>781</v>
      </c>
      <c r="H13" s="109">
        <v>1.8</v>
      </c>
      <c r="I13" s="116">
        <v>26090</v>
      </c>
      <c r="J13" s="110">
        <v>123</v>
      </c>
      <c r="K13" s="109">
        <v>0.5</v>
      </c>
      <c r="L13" s="33">
        <v>16969</v>
      </c>
      <c r="M13" s="33">
        <v>189</v>
      </c>
      <c r="N13" s="109">
        <v>1.1000000000000001</v>
      </c>
      <c r="O13" s="33">
        <v>72651</v>
      </c>
      <c r="P13" s="33">
        <v>1826</v>
      </c>
      <c r="Q13" s="107">
        <v>2.5</v>
      </c>
      <c r="R13" s="111">
        <v>22670</v>
      </c>
      <c r="S13" s="111">
        <v>424</v>
      </c>
      <c r="T13" s="295">
        <v>1.9</v>
      </c>
    </row>
    <row r="14" spans="1:24">
      <c r="B14" s="296">
        <v>39600</v>
      </c>
      <c r="C14" s="112">
        <v>104574</v>
      </c>
      <c r="D14" s="112">
        <v>2503</v>
      </c>
      <c r="E14" s="113">
        <v>2.4</v>
      </c>
      <c r="F14" s="114">
        <v>38272</v>
      </c>
      <c r="G14" s="114">
        <v>948</v>
      </c>
      <c r="H14" s="113">
        <v>2.5</v>
      </c>
      <c r="I14" s="945">
        <v>21888</v>
      </c>
      <c r="J14" s="115">
        <v>177</v>
      </c>
      <c r="K14" s="113">
        <v>0.8</v>
      </c>
      <c r="L14" s="112">
        <v>17363</v>
      </c>
      <c r="M14" s="112">
        <v>142</v>
      </c>
      <c r="N14" s="113">
        <v>0.8</v>
      </c>
      <c r="O14" s="112">
        <v>80692</v>
      </c>
      <c r="P14" s="112">
        <v>2038</v>
      </c>
      <c r="Q14" s="113">
        <v>2.5</v>
      </c>
      <c r="R14" s="948">
        <v>27780</v>
      </c>
      <c r="S14" s="948">
        <v>586</v>
      </c>
      <c r="T14" s="297">
        <v>2.1</v>
      </c>
    </row>
    <row r="15" spans="1:24">
      <c r="B15" s="79">
        <v>39630</v>
      </c>
      <c r="C15" s="106">
        <v>107877</v>
      </c>
      <c r="D15" s="106">
        <v>2661</v>
      </c>
      <c r="E15" s="107">
        <v>2.5</v>
      </c>
      <c r="F15" s="108">
        <v>45790</v>
      </c>
      <c r="G15" s="108">
        <v>885</v>
      </c>
      <c r="H15" s="109">
        <v>1.9</v>
      </c>
      <c r="I15" s="116">
        <v>25593</v>
      </c>
      <c r="J15" s="110">
        <v>178</v>
      </c>
      <c r="K15" s="109">
        <v>0.7</v>
      </c>
      <c r="L15" s="33">
        <v>14869</v>
      </c>
      <c r="M15" s="33">
        <v>241</v>
      </c>
      <c r="N15" s="109">
        <v>1.6</v>
      </c>
      <c r="O15" s="33">
        <v>79201</v>
      </c>
      <c r="P15" s="33">
        <v>2055</v>
      </c>
      <c r="Q15" s="107">
        <v>2.6</v>
      </c>
      <c r="R15" s="111">
        <v>29101</v>
      </c>
      <c r="S15" s="111">
        <v>595</v>
      </c>
      <c r="T15" s="295">
        <v>2</v>
      </c>
    </row>
    <row r="16" spans="1:24">
      <c r="B16" s="79">
        <v>39661</v>
      </c>
      <c r="C16" s="106">
        <v>98831</v>
      </c>
      <c r="D16" s="106">
        <v>2154</v>
      </c>
      <c r="E16" s="107">
        <v>2.2000000000000002</v>
      </c>
      <c r="F16" s="108">
        <v>38940</v>
      </c>
      <c r="G16" s="108">
        <v>669</v>
      </c>
      <c r="H16" s="109">
        <v>1.7</v>
      </c>
      <c r="I16" s="116">
        <v>24903</v>
      </c>
      <c r="J16" s="110">
        <v>129</v>
      </c>
      <c r="K16" s="109">
        <v>0.5</v>
      </c>
      <c r="L16" s="33">
        <v>16654</v>
      </c>
      <c r="M16" s="33">
        <v>267</v>
      </c>
      <c r="N16" s="109">
        <v>1.6</v>
      </c>
      <c r="O16" s="33">
        <v>77384</v>
      </c>
      <c r="P16" s="33">
        <v>1727</v>
      </c>
      <c r="Q16" s="107">
        <v>2.2000000000000002</v>
      </c>
      <c r="R16" s="111">
        <v>28789</v>
      </c>
      <c r="S16" s="111">
        <v>673</v>
      </c>
      <c r="T16" s="295">
        <v>2.2999999999999998</v>
      </c>
    </row>
    <row r="17" spans="2:20">
      <c r="B17" s="79">
        <v>39692</v>
      </c>
      <c r="C17" s="106">
        <v>105315</v>
      </c>
      <c r="D17" s="106">
        <v>2073</v>
      </c>
      <c r="E17" s="107">
        <v>2</v>
      </c>
      <c r="F17" s="108">
        <v>42414</v>
      </c>
      <c r="G17" s="108">
        <v>748</v>
      </c>
      <c r="H17" s="109">
        <v>1.8</v>
      </c>
      <c r="I17" s="116">
        <v>26654</v>
      </c>
      <c r="J17" s="110">
        <v>147</v>
      </c>
      <c r="K17" s="109">
        <v>0.6</v>
      </c>
      <c r="L17" s="33">
        <v>17258</v>
      </c>
      <c r="M17" s="33">
        <v>166</v>
      </c>
      <c r="N17" s="109">
        <v>1</v>
      </c>
      <c r="O17" s="33">
        <v>73760</v>
      </c>
      <c r="P17" s="33">
        <v>1603</v>
      </c>
      <c r="Q17" s="107">
        <v>2.2000000000000002</v>
      </c>
      <c r="R17" s="111">
        <v>25522</v>
      </c>
      <c r="S17" s="111">
        <v>550</v>
      </c>
      <c r="T17" s="295">
        <v>2.2000000000000002</v>
      </c>
    </row>
    <row r="18" spans="2:20">
      <c r="B18" s="79">
        <v>39722</v>
      </c>
      <c r="C18" s="106">
        <v>90424</v>
      </c>
      <c r="D18" s="106">
        <v>2135</v>
      </c>
      <c r="E18" s="107">
        <v>2.4</v>
      </c>
      <c r="F18" s="108">
        <v>38168</v>
      </c>
      <c r="G18" s="108">
        <v>858</v>
      </c>
      <c r="H18" s="109">
        <v>2.2000000000000002</v>
      </c>
      <c r="I18" s="116">
        <v>21976</v>
      </c>
      <c r="J18" s="110">
        <v>129</v>
      </c>
      <c r="K18" s="109">
        <v>0.6</v>
      </c>
      <c r="L18" s="33">
        <v>13495</v>
      </c>
      <c r="M18" s="33">
        <v>163</v>
      </c>
      <c r="N18" s="109">
        <v>1.2</v>
      </c>
      <c r="O18" s="33">
        <v>57899</v>
      </c>
      <c r="P18" s="33">
        <v>1530</v>
      </c>
      <c r="Q18" s="107">
        <v>2.6</v>
      </c>
      <c r="R18" s="111">
        <v>21258</v>
      </c>
      <c r="S18" s="111">
        <v>520</v>
      </c>
      <c r="T18" s="295">
        <v>2.4</v>
      </c>
    </row>
    <row r="19" spans="2:20">
      <c r="B19" s="79">
        <v>39753</v>
      </c>
      <c r="C19" s="33">
        <v>60479</v>
      </c>
      <c r="D19" s="106">
        <v>1891</v>
      </c>
      <c r="E19" s="107">
        <v>3.1</v>
      </c>
      <c r="F19" s="108">
        <v>24302</v>
      </c>
      <c r="G19" s="108">
        <v>663</v>
      </c>
      <c r="H19" s="109">
        <v>2.7</v>
      </c>
      <c r="I19" s="116">
        <v>14852</v>
      </c>
      <c r="J19" s="110">
        <v>121</v>
      </c>
      <c r="K19" s="109">
        <v>0.8</v>
      </c>
      <c r="L19" s="33">
        <v>9036</v>
      </c>
      <c r="M19" s="33">
        <v>201</v>
      </c>
      <c r="N19" s="109">
        <v>2.2000000000000002</v>
      </c>
      <c r="O19" s="33">
        <v>42984</v>
      </c>
      <c r="P19" s="33">
        <v>1446</v>
      </c>
      <c r="Q19" s="107">
        <v>3.4</v>
      </c>
      <c r="R19" s="111">
        <v>17100</v>
      </c>
      <c r="S19" s="111">
        <v>397</v>
      </c>
      <c r="T19" s="295">
        <v>2.2999999999999998</v>
      </c>
    </row>
    <row r="20" spans="2:20">
      <c r="B20" s="298">
        <v>39783</v>
      </c>
      <c r="C20" s="102">
        <v>46764</v>
      </c>
      <c r="D20" s="102">
        <v>1565</v>
      </c>
      <c r="E20" s="103">
        <v>3.3</v>
      </c>
      <c r="F20" s="104">
        <v>17892</v>
      </c>
      <c r="G20" s="104">
        <v>560</v>
      </c>
      <c r="H20" s="103">
        <v>3.1</v>
      </c>
      <c r="I20" s="946">
        <v>10607</v>
      </c>
      <c r="J20" s="105">
        <v>127</v>
      </c>
      <c r="K20" s="103">
        <v>1.2</v>
      </c>
      <c r="L20" s="102">
        <v>6699</v>
      </c>
      <c r="M20" s="102">
        <v>145</v>
      </c>
      <c r="N20" s="103">
        <v>2.2000000000000002</v>
      </c>
      <c r="O20" s="102">
        <v>30044</v>
      </c>
      <c r="P20" s="102">
        <v>1118</v>
      </c>
      <c r="Q20" s="103">
        <v>3.7</v>
      </c>
      <c r="R20" s="949">
        <v>12374</v>
      </c>
      <c r="S20" s="949">
        <v>335</v>
      </c>
      <c r="T20" s="299">
        <v>2.7</v>
      </c>
    </row>
    <row r="21" spans="2:20" ht="15.75" thickBot="1">
      <c r="B21" s="942" t="s">
        <v>49</v>
      </c>
      <c r="C21" s="534">
        <v>1142653</v>
      </c>
      <c r="D21" s="534">
        <v>26256</v>
      </c>
      <c r="E21" s="934">
        <v>2.2999999999999998</v>
      </c>
      <c r="F21" s="534">
        <v>468177</v>
      </c>
      <c r="G21" s="534">
        <v>8516</v>
      </c>
      <c r="H21" s="934">
        <v>1.8</v>
      </c>
      <c r="I21" s="534">
        <v>289362</v>
      </c>
      <c r="J21" s="534">
        <v>1691</v>
      </c>
      <c r="K21" s="934">
        <v>0.6</v>
      </c>
      <c r="L21" s="534">
        <v>176995</v>
      </c>
      <c r="M21" s="534">
        <v>2397</v>
      </c>
      <c r="N21" s="934">
        <v>1.4</v>
      </c>
      <c r="O21" s="534">
        <v>789536</v>
      </c>
      <c r="P21" s="534">
        <v>20385</v>
      </c>
      <c r="Q21" s="934">
        <v>2.6</v>
      </c>
      <c r="R21" s="534">
        <v>258195</v>
      </c>
      <c r="S21" s="534">
        <v>6069</v>
      </c>
      <c r="T21" s="935">
        <v>2.4</v>
      </c>
    </row>
    <row r="22" spans="2:20">
      <c r="B22" s="77">
        <v>39814</v>
      </c>
      <c r="C22" s="941">
        <v>67581</v>
      </c>
      <c r="D22" s="941">
        <v>1980</v>
      </c>
      <c r="E22" s="936">
        <v>2.9</v>
      </c>
      <c r="F22" s="937">
        <v>34545</v>
      </c>
      <c r="G22" s="937">
        <v>436</v>
      </c>
      <c r="H22" s="936">
        <v>1.3</v>
      </c>
      <c r="I22" s="938">
        <v>21386</v>
      </c>
      <c r="J22" s="930">
        <v>93</v>
      </c>
      <c r="K22" s="936">
        <v>0.4</v>
      </c>
      <c r="L22" s="922">
        <v>9469</v>
      </c>
      <c r="M22" s="922">
        <v>240</v>
      </c>
      <c r="N22" s="936">
        <v>2.5</v>
      </c>
      <c r="O22" s="922">
        <v>34537</v>
      </c>
      <c r="P22" s="922">
        <v>1277</v>
      </c>
      <c r="Q22" s="936">
        <v>3.7</v>
      </c>
      <c r="R22" s="939">
        <v>6129</v>
      </c>
      <c r="S22" s="939">
        <v>179</v>
      </c>
      <c r="T22" s="940">
        <v>2.9</v>
      </c>
    </row>
    <row r="23" spans="2:20">
      <c r="B23" s="79">
        <v>39845</v>
      </c>
      <c r="C23" s="106">
        <v>64919</v>
      </c>
      <c r="D23" s="106">
        <v>1525</v>
      </c>
      <c r="E23" s="107">
        <v>2.2999999999999998</v>
      </c>
      <c r="F23" s="108">
        <v>33912</v>
      </c>
      <c r="G23" s="108">
        <v>383</v>
      </c>
      <c r="H23" s="107">
        <v>1.1000000000000001</v>
      </c>
      <c r="I23" s="116">
        <v>23809</v>
      </c>
      <c r="J23" s="110">
        <v>76</v>
      </c>
      <c r="K23" s="107">
        <v>0.3</v>
      </c>
      <c r="L23" s="33">
        <v>7767</v>
      </c>
      <c r="M23" s="33">
        <v>195</v>
      </c>
      <c r="N23" s="107">
        <v>2.5</v>
      </c>
      <c r="O23" s="33">
        <v>35281</v>
      </c>
      <c r="P23" s="33">
        <v>1198</v>
      </c>
      <c r="Q23" s="107">
        <v>3.4</v>
      </c>
      <c r="R23" s="111">
        <v>7671</v>
      </c>
      <c r="S23" s="111">
        <v>235</v>
      </c>
      <c r="T23" s="295">
        <v>3.1</v>
      </c>
    </row>
    <row r="24" spans="2:20">
      <c r="B24" s="79">
        <v>39873</v>
      </c>
      <c r="C24" s="106">
        <v>94198</v>
      </c>
      <c r="D24" s="106">
        <v>1886</v>
      </c>
      <c r="E24" s="107">
        <v>2</v>
      </c>
      <c r="F24" s="108">
        <v>58948</v>
      </c>
      <c r="G24" s="108">
        <v>548</v>
      </c>
      <c r="H24" s="107">
        <v>0.9</v>
      </c>
      <c r="I24" s="116">
        <v>38027</v>
      </c>
      <c r="J24" s="110">
        <v>127</v>
      </c>
      <c r="K24" s="107">
        <v>0.3</v>
      </c>
      <c r="L24" s="33">
        <v>10461</v>
      </c>
      <c r="M24" s="33">
        <v>261</v>
      </c>
      <c r="N24" s="107">
        <v>2.5</v>
      </c>
      <c r="O24" s="33">
        <v>45607</v>
      </c>
      <c r="P24" s="33">
        <v>1229</v>
      </c>
      <c r="Q24" s="107">
        <v>2.7</v>
      </c>
      <c r="R24" s="111">
        <v>8269</v>
      </c>
      <c r="S24" s="111">
        <v>185</v>
      </c>
      <c r="T24" s="295">
        <v>2.2000000000000002</v>
      </c>
    </row>
    <row r="25" spans="2:20">
      <c r="B25" s="79">
        <v>39904</v>
      </c>
      <c r="C25" s="106">
        <v>93673</v>
      </c>
      <c r="D25" s="106">
        <v>1784</v>
      </c>
      <c r="E25" s="107">
        <v>1.9</v>
      </c>
      <c r="F25" s="108">
        <v>56179</v>
      </c>
      <c r="G25" s="108">
        <v>487</v>
      </c>
      <c r="H25" s="107">
        <v>0.9</v>
      </c>
      <c r="I25" s="116">
        <v>35315</v>
      </c>
      <c r="J25" s="110">
        <v>135</v>
      </c>
      <c r="K25" s="107">
        <v>0.4</v>
      </c>
      <c r="L25" s="33">
        <v>11188</v>
      </c>
      <c r="M25" s="33">
        <v>147</v>
      </c>
      <c r="N25" s="107">
        <v>1.3</v>
      </c>
      <c r="O25" s="33">
        <v>45561</v>
      </c>
      <c r="P25" s="33">
        <v>1293</v>
      </c>
      <c r="Q25" s="107">
        <v>2.8</v>
      </c>
      <c r="R25" s="111">
        <v>10222</v>
      </c>
      <c r="S25" s="111">
        <v>335</v>
      </c>
      <c r="T25" s="295">
        <v>3.3</v>
      </c>
    </row>
    <row r="26" spans="2:20">
      <c r="B26" s="79">
        <v>39934</v>
      </c>
      <c r="C26" s="106">
        <v>84974</v>
      </c>
      <c r="D26" s="106">
        <v>1971</v>
      </c>
      <c r="E26" s="107">
        <v>2.2999999999999998</v>
      </c>
      <c r="F26" s="108">
        <v>46099</v>
      </c>
      <c r="G26" s="108">
        <v>599</v>
      </c>
      <c r="H26" s="107">
        <v>1.3</v>
      </c>
      <c r="I26" s="116">
        <v>26309</v>
      </c>
      <c r="J26" s="110">
        <v>125</v>
      </c>
      <c r="K26" s="107">
        <v>0.5</v>
      </c>
      <c r="L26" s="33">
        <v>10977</v>
      </c>
      <c r="M26" s="33">
        <v>119</v>
      </c>
      <c r="N26" s="107">
        <v>1.1000000000000001</v>
      </c>
      <c r="O26" s="33">
        <v>43735</v>
      </c>
      <c r="P26" s="33">
        <v>1387</v>
      </c>
      <c r="Q26" s="107">
        <v>3.2</v>
      </c>
      <c r="R26" s="111">
        <v>9559</v>
      </c>
      <c r="S26" s="111">
        <v>296</v>
      </c>
      <c r="T26" s="295">
        <v>3.1</v>
      </c>
    </row>
    <row r="27" spans="2:20">
      <c r="B27" s="296">
        <v>39965</v>
      </c>
      <c r="C27" s="112">
        <v>78885</v>
      </c>
      <c r="D27" s="112">
        <v>1881</v>
      </c>
      <c r="E27" s="113">
        <v>2.4</v>
      </c>
      <c r="F27" s="114">
        <v>42969</v>
      </c>
      <c r="G27" s="114">
        <v>533</v>
      </c>
      <c r="H27" s="113">
        <v>1.2</v>
      </c>
      <c r="I27" s="945">
        <v>21386</v>
      </c>
      <c r="J27" s="115">
        <v>115</v>
      </c>
      <c r="K27" s="113">
        <v>0.5</v>
      </c>
      <c r="L27" s="112">
        <v>9703</v>
      </c>
      <c r="M27" s="112">
        <v>121</v>
      </c>
      <c r="N27" s="113">
        <v>1.2</v>
      </c>
      <c r="O27" s="112">
        <v>41175</v>
      </c>
      <c r="P27" s="112">
        <v>1360</v>
      </c>
      <c r="Q27" s="113">
        <v>3.3</v>
      </c>
      <c r="R27" s="948">
        <v>10663</v>
      </c>
      <c r="S27" s="948">
        <v>303</v>
      </c>
      <c r="T27" s="297">
        <v>2.8</v>
      </c>
    </row>
    <row r="28" spans="2:20" ht="15" customHeight="1">
      <c r="B28" s="79">
        <v>39995</v>
      </c>
      <c r="C28" s="106">
        <v>79760</v>
      </c>
      <c r="D28" s="106">
        <v>2054</v>
      </c>
      <c r="E28" s="107">
        <v>2.6</v>
      </c>
      <c r="F28" s="108">
        <v>39098</v>
      </c>
      <c r="G28" s="108">
        <v>523</v>
      </c>
      <c r="H28" s="107">
        <v>1.3</v>
      </c>
      <c r="I28" s="116">
        <v>20836</v>
      </c>
      <c r="J28" s="110">
        <v>133</v>
      </c>
      <c r="K28" s="107">
        <v>0.6</v>
      </c>
      <c r="L28" s="33">
        <v>10760</v>
      </c>
      <c r="M28" s="33">
        <v>224</v>
      </c>
      <c r="N28" s="107">
        <v>2.1</v>
      </c>
      <c r="O28" s="33">
        <v>43255</v>
      </c>
      <c r="P28" s="33">
        <v>1418</v>
      </c>
      <c r="Q28" s="107">
        <v>3.3</v>
      </c>
      <c r="R28" s="111">
        <v>10633</v>
      </c>
      <c r="S28" s="111">
        <v>277</v>
      </c>
      <c r="T28" s="295">
        <v>2.6</v>
      </c>
    </row>
    <row r="29" spans="2:20" ht="15.75" customHeight="1">
      <c r="B29" s="79">
        <v>40026</v>
      </c>
      <c r="C29" s="106">
        <v>78894</v>
      </c>
      <c r="D29" s="106">
        <v>1689</v>
      </c>
      <c r="E29" s="107">
        <v>2.1</v>
      </c>
      <c r="F29" s="108">
        <v>38985</v>
      </c>
      <c r="G29" s="108">
        <v>381</v>
      </c>
      <c r="H29" s="107">
        <v>1</v>
      </c>
      <c r="I29" s="116">
        <v>23279</v>
      </c>
      <c r="J29" s="110">
        <v>121</v>
      </c>
      <c r="K29" s="107">
        <v>0.5</v>
      </c>
      <c r="L29" s="33">
        <v>10712</v>
      </c>
      <c r="M29" s="33">
        <v>203</v>
      </c>
      <c r="N29" s="107">
        <v>1.9</v>
      </c>
      <c r="O29" s="33">
        <v>44263</v>
      </c>
      <c r="P29" s="33">
        <v>1222</v>
      </c>
      <c r="Q29" s="107">
        <v>2.8</v>
      </c>
      <c r="R29" s="111">
        <v>11031</v>
      </c>
      <c r="S29" s="111">
        <v>295</v>
      </c>
      <c r="T29" s="295">
        <v>2.7</v>
      </c>
    </row>
    <row r="30" spans="2:20" ht="16.5" customHeight="1">
      <c r="B30" s="79">
        <v>40057</v>
      </c>
      <c r="C30" s="106">
        <v>87872</v>
      </c>
      <c r="D30" s="106">
        <v>2123</v>
      </c>
      <c r="E30" s="107">
        <v>2.4</v>
      </c>
      <c r="F30" s="108">
        <v>45284</v>
      </c>
      <c r="G30" s="108">
        <v>498</v>
      </c>
      <c r="H30" s="107">
        <v>1.1000000000000001</v>
      </c>
      <c r="I30" s="116">
        <v>25882</v>
      </c>
      <c r="J30" s="110">
        <v>114</v>
      </c>
      <c r="K30" s="107">
        <v>0.4</v>
      </c>
      <c r="L30" s="33">
        <v>11954</v>
      </c>
      <c r="M30" s="33">
        <v>160</v>
      </c>
      <c r="N30" s="107">
        <v>1.3</v>
      </c>
      <c r="O30" s="33">
        <v>44492</v>
      </c>
      <c r="P30" s="33">
        <v>1448</v>
      </c>
      <c r="Q30" s="107">
        <v>3.3</v>
      </c>
      <c r="R30" s="111">
        <v>10735</v>
      </c>
      <c r="S30" s="111">
        <v>332</v>
      </c>
      <c r="T30" s="295">
        <v>3.1</v>
      </c>
    </row>
    <row r="31" spans="2:20" ht="17.25" customHeight="1">
      <c r="B31" s="79">
        <v>40087</v>
      </c>
      <c r="C31" s="106">
        <v>75680</v>
      </c>
      <c r="D31" s="106">
        <v>1882</v>
      </c>
      <c r="E31" s="107">
        <v>2.5</v>
      </c>
      <c r="F31" s="108">
        <v>41154</v>
      </c>
      <c r="G31" s="108">
        <v>457</v>
      </c>
      <c r="H31" s="107">
        <v>1.1000000000000001</v>
      </c>
      <c r="I31" s="116">
        <v>22139</v>
      </c>
      <c r="J31" s="110">
        <v>102</v>
      </c>
      <c r="K31" s="107">
        <v>0.5</v>
      </c>
      <c r="L31" s="33">
        <v>9134</v>
      </c>
      <c r="M31" s="33">
        <v>223</v>
      </c>
      <c r="N31" s="107">
        <v>2.4</v>
      </c>
      <c r="O31" s="33">
        <v>33288</v>
      </c>
      <c r="P31" s="33">
        <v>1164</v>
      </c>
      <c r="Q31" s="107">
        <v>3.5</v>
      </c>
      <c r="R31" s="111">
        <v>8650</v>
      </c>
      <c r="S31" s="111">
        <v>291</v>
      </c>
      <c r="T31" s="295">
        <v>3.4</v>
      </c>
    </row>
    <row r="32" spans="2:20">
      <c r="B32" s="79">
        <v>40118</v>
      </c>
      <c r="C32" s="106">
        <v>54788</v>
      </c>
      <c r="D32" s="106">
        <v>1944</v>
      </c>
      <c r="E32" s="107">
        <v>3.5</v>
      </c>
      <c r="F32" s="108">
        <v>26421</v>
      </c>
      <c r="G32" s="108">
        <v>447</v>
      </c>
      <c r="H32" s="107">
        <v>1.7</v>
      </c>
      <c r="I32" s="116">
        <v>12904</v>
      </c>
      <c r="J32" s="110">
        <v>94</v>
      </c>
      <c r="K32" s="107">
        <v>0.7</v>
      </c>
      <c r="L32" s="33">
        <v>7849</v>
      </c>
      <c r="M32" s="33">
        <v>222</v>
      </c>
      <c r="N32" s="107">
        <v>2.8</v>
      </c>
      <c r="O32" s="33">
        <v>28218</v>
      </c>
      <c r="P32" s="33">
        <v>1312</v>
      </c>
      <c r="Q32" s="107">
        <v>4.5999999999999996</v>
      </c>
      <c r="R32" s="111">
        <v>7484</v>
      </c>
      <c r="S32" s="111">
        <v>251</v>
      </c>
      <c r="T32" s="295">
        <v>3.4</v>
      </c>
    </row>
    <row r="33" spans="1:20">
      <c r="B33" s="298">
        <v>40148</v>
      </c>
      <c r="C33" s="102">
        <v>41416</v>
      </c>
      <c r="D33" s="102">
        <v>2281</v>
      </c>
      <c r="E33" s="103">
        <v>5.5</v>
      </c>
      <c r="F33" s="104">
        <v>18146</v>
      </c>
      <c r="G33" s="104">
        <v>509</v>
      </c>
      <c r="H33" s="103">
        <v>2.8</v>
      </c>
      <c r="I33" s="946">
        <v>8907</v>
      </c>
      <c r="J33" s="105">
        <v>113</v>
      </c>
      <c r="K33" s="103">
        <v>1.3</v>
      </c>
      <c r="L33" s="102">
        <v>6449</v>
      </c>
      <c r="M33" s="102">
        <v>347</v>
      </c>
      <c r="N33" s="103">
        <v>5.4</v>
      </c>
      <c r="O33" s="102">
        <v>21251</v>
      </c>
      <c r="P33" s="102">
        <v>1531</v>
      </c>
      <c r="Q33" s="103">
        <v>7.2</v>
      </c>
      <c r="R33" s="949">
        <v>6890</v>
      </c>
      <c r="S33" s="949">
        <v>258</v>
      </c>
      <c r="T33" s="299">
        <v>3.7</v>
      </c>
    </row>
    <row r="34" spans="1:20" ht="15.75" thickBot="1">
      <c r="B34" s="308" t="s">
        <v>50</v>
      </c>
      <c r="C34" s="283">
        <v>902640</v>
      </c>
      <c r="D34" s="283">
        <v>23000</v>
      </c>
      <c r="E34" s="284">
        <v>2.5</v>
      </c>
      <c r="F34" s="283">
        <v>481740</v>
      </c>
      <c r="G34" s="283">
        <v>5801</v>
      </c>
      <c r="H34" s="284">
        <v>1.2</v>
      </c>
      <c r="I34" s="283">
        <v>280179</v>
      </c>
      <c r="J34" s="283">
        <v>1348</v>
      </c>
      <c r="K34" s="284">
        <v>0.5</v>
      </c>
      <c r="L34" s="283">
        <v>116423</v>
      </c>
      <c r="M34" s="283">
        <v>2462</v>
      </c>
      <c r="N34" s="284">
        <v>2.1</v>
      </c>
      <c r="O34" s="283">
        <v>460663</v>
      </c>
      <c r="P34" s="283">
        <v>15839</v>
      </c>
      <c r="Q34" s="284">
        <v>3.4</v>
      </c>
      <c r="R34" s="283">
        <v>107936</v>
      </c>
      <c r="S34" s="283">
        <v>3237</v>
      </c>
      <c r="T34" s="309">
        <v>3</v>
      </c>
    </row>
    <row r="35" spans="1:20">
      <c r="B35" s="285">
        <v>40179</v>
      </c>
      <c r="C35" s="286">
        <v>60425</v>
      </c>
      <c r="D35" s="286">
        <v>2023</v>
      </c>
      <c r="E35" s="287">
        <v>3.3</v>
      </c>
      <c r="F35" s="288">
        <v>32366</v>
      </c>
      <c r="G35" s="288">
        <v>305</v>
      </c>
      <c r="H35" s="287">
        <v>0.9</v>
      </c>
      <c r="I35" s="289">
        <v>21276</v>
      </c>
      <c r="J35" s="290">
        <v>59</v>
      </c>
      <c r="K35" s="287">
        <v>0.3</v>
      </c>
      <c r="L35" s="286">
        <v>7370</v>
      </c>
      <c r="M35" s="286">
        <v>254</v>
      </c>
      <c r="N35" s="287">
        <v>3.4</v>
      </c>
      <c r="O35" s="286">
        <v>30796</v>
      </c>
      <c r="P35" s="286">
        <v>1145</v>
      </c>
      <c r="Q35" s="287">
        <v>3.7</v>
      </c>
      <c r="R35" s="291">
        <v>4274</v>
      </c>
      <c r="S35" s="292">
        <v>148</v>
      </c>
      <c r="T35" s="293">
        <v>3.5</v>
      </c>
    </row>
    <row r="36" spans="1:20">
      <c r="B36" s="294">
        <v>40210</v>
      </c>
      <c r="C36" s="33">
        <v>81956</v>
      </c>
      <c r="D36" s="33">
        <v>2121</v>
      </c>
      <c r="E36" s="107">
        <v>2.6</v>
      </c>
      <c r="F36" s="119">
        <v>52647</v>
      </c>
      <c r="G36" s="108">
        <v>315</v>
      </c>
      <c r="H36" s="107">
        <v>0.6</v>
      </c>
      <c r="I36" s="119">
        <v>32546</v>
      </c>
      <c r="J36" s="110">
        <v>88</v>
      </c>
      <c r="K36" s="107">
        <v>0.3</v>
      </c>
      <c r="L36" s="119">
        <v>8378</v>
      </c>
      <c r="M36" s="33">
        <v>233</v>
      </c>
      <c r="N36" s="107">
        <v>2.8</v>
      </c>
      <c r="O36" s="119">
        <v>42568</v>
      </c>
      <c r="P36" s="33">
        <v>1335</v>
      </c>
      <c r="Q36" s="107">
        <v>3.1</v>
      </c>
      <c r="R36" s="119">
        <v>8226</v>
      </c>
      <c r="S36" s="117">
        <v>201</v>
      </c>
      <c r="T36" s="295">
        <v>2.4</v>
      </c>
    </row>
    <row r="37" spans="1:20">
      <c r="B37" s="294">
        <v>40238</v>
      </c>
      <c r="C37" s="33">
        <v>117898</v>
      </c>
      <c r="D37" s="33">
        <v>2730</v>
      </c>
      <c r="E37" s="107">
        <v>2.2999999999999998</v>
      </c>
      <c r="F37" s="118">
        <v>78158</v>
      </c>
      <c r="G37" s="118">
        <v>473</v>
      </c>
      <c r="H37" s="107">
        <v>0.6</v>
      </c>
      <c r="I37" s="116">
        <v>44343</v>
      </c>
      <c r="J37" s="110">
        <v>164</v>
      </c>
      <c r="K37" s="107">
        <v>0.4</v>
      </c>
      <c r="L37" s="33">
        <v>11799</v>
      </c>
      <c r="M37" s="33">
        <v>258</v>
      </c>
      <c r="N37" s="107">
        <v>2.2000000000000002</v>
      </c>
      <c r="O37" s="33">
        <v>55631</v>
      </c>
      <c r="P37" s="33">
        <v>1661</v>
      </c>
      <c r="Q37" s="107">
        <v>3</v>
      </c>
      <c r="R37" s="111">
        <v>8919</v>
      </c>
      <c r="S37" s="117">
        <v>171</v>
      </c>
      <c r="T37" s="295">
        <v>1.9</v>
      </c>
    </row>
    <row r="38" spans="1:20">
      <c r="B38" s="294">
        <v>40269</v>
      </c>
      <c r="C38" s="33">
        <v>108698</v>
      </c>
      <c r="D38" s="33">
        <v>2625</v>
      </c>
      <c r="E38" s="107">
        <v>2.4</v>
      </c>
      <c r="F38" s="119">
        <v>68712</v>
      </c>
      <c r="G38" s="118">
        <v>595</v>
      </c>
      <c r="H38" s="107">
        <v>0.9</v>
      </c>
      <c r="I38" s="119">
        <v>37565</v>
      </c>
      <c r="J38" s="110">
        <v>177</v>
      </c>
      <c r="K38" s="107">
        <v>0.5</v>
      </c>
      <c r="L38" s="119">
        <v>12153</v>
      </c>
      <c r="M38" s="33">
        <v>351</v>
      </c>
      <c r="N38" s="107">
        <v>2.9</v>
      </c>
      <c r="O38" s="119">
        <v>53020</v>
      </c>
      <c r="P38" s="33">
        <v>1760</v>
      </c>
      <c r="Q38" s="107">
        <v>3.3</v>
      </c>
      <c r="R38" s="119">
        <v>12775</v>
      </c>
      <c r="S38" s="117">
        <v>404</v>
      </c>
      <c r="T38" s="295">
        <v>3.2</v>
      </c>
    </row>
    <row r="39" spans="1:20">
      <c r="B39" s="294">
        <v>40299</v>
      </c>
      <c r="C39" s="33">
        <v>89240</v>
      </c>
      <c r="D39" s="33">
        <v>2525</v>
      </c>
      <c r="E39" s="107">
        <v>2.8</v>
      </c>
      <c r="F39" s="119">
        <v>50420</v>
      </c>
      <c r="G39" s="118">
        <v>554</v>
      </c>
      <c r="H39" s="107">
        <v>1.1000000000000001</v>
      </c>
      <c r="I39" s="119">
        <v>23660</v>
      </c>
      <c r="J39" s="110">
        <v>124</v>
      </c>
      <c r="K39" s="107">
        <v>0.5</v>
      </c>
      <c r="L39" s="119">
        <v>11517</v>
      </c>
      <c r="M39" s="33">
        <v>165</v>
      </c>
      <c r="N39" s="107">
        <v>1.4</v>
      </c>
      <c r="O39" s="119">
        <v>50858</v>
      </c>
      <c r="P39" s="33">
        <v>1649</v>
      </c>
      <c r="Q39" s="107">
        <v>3.2</v>
      </c>
      <c r="R39" s="119">
        <v>13409</v>
      </c>
      <c r="S39" s="117">
        <v>404</v>
      </c>
      <c r="T39" s="295">
        <v>3</v>
      </c>
    </row>
    <row r="40" spans="1:20">
      <c r="B40" s="296">
        <v>40330</v>
      </c>
      <c r="C40" s="112">
        <v>90845</v>
      </c>
      <c r="D40" s="112">
        <v>2693</v>
      </c>
      <c r="E40" s="113">
        <v>3</v>
      </c>
      <c r="F40" s="120">
        <v>51016</v>
      </c>
      <c r="G40" s="114">
        <v>536</v>
      </c>
      <c r="H40" s="113">
        <v>1.1000000000000001</v>
      </c>
      <c r="I40" s="120">
        <v>24490</v>
      </c>
      <c r="J40" s="115">
        <v>141</v>
      </c>
      <c r="K40" s="113">
        <v>0.6</v>
      </c>
      <c r="L40" s="120">
        <v>10534</v>
      </c>
      <c r="M40" s="112">
        <v>227</v>
      </c>
      <c r="N40" s="113">
        <v>2.2000000000000002</v>
      </c>
      <c r="O40" s="120">
        <v>51081</v>
      </c>
      <c r="P40" s="112">
        <v>1737</v>
      </c>
      <c r="Q40" s="113">
        <v>3.4</v>
      </c>
      <c r="R40" s="120">
        <v>12310</v>
      </c>
      <c r="S40" s="121">
        <v>323</v>
      </c>
      <c r="T40" s="297">
        <v>2.6</v>
      </c>
    </row>
    <row r="41" spans="1:20">
      <c r="B41" s="294">
        <v>40360</v>
      </c>
      <c r="C41" s="33">
        <v>90355</v>
      </c>
      <c r="D41" s="33">
        <v>2791</v>
      </c>
      <c r="E41" s="107">
        <v>3.1</v>
      </c>
      <c r="F41" s="119">
        <v>44025</v>
      </c>
      <c r="G41" s="118">
        <v>540</v>
      </c>
      <c r="H41" s="107">
        <v>1.2</v>
      </c>
      <c r="I41" s="119">
        <v>21917</v>
      </c>
      <c r="J41" s="110">
        <v>111</v>
      </c>
      <c r="K41" s="107">
        <v>0.5</v>
      </c>
      <c r="L41" s="119">
        <v>13872</v>
      </c>
      <c r="M41" s="33">
        <v>363</v>
      </c>
      <c r="N41" s="107">
        <v>2.6</v>
      </c>
      <c r="O41" s="119">
        <v>48127</v>
      </c>
      <c r="P41" s="33">
        <v>1886</v>
      </c>
      <c r="Q41" s="107">
        <v>3.9</v>
      </c>
      <c r="R41" s="119">
        <v>10355</v>
      </c>
      <c r="S41" s="117">
        <v>330</v>
      </c>
      <c r="T41" s="295">
        <v>3.2</v>
      </c>
    </row>
    <row r="42" spans="1:20">
      <c r="B42" s="294">
        <v>40391</v>
      </c>
      <c r="C42" s="33">
        <v>87899</v>
      </c>
      <c r="D42" s="33">
        <v>2783</v>
      </c>
      <c r="E42" s="107">
        <v>3.2</v>
      </c>
      <c r="F42" s="119">
        <v>39756</v>
      </c>
      <c r="G42" s="118">
        <v>450</v>
      </c>
      <c r="H42" s="107">
        <v>1.1000000000000001</v>
      </c>
      <c r="I42" s="119">
        <v>22759</v>
      </c>
      <c r="J42" s="110">
        <v>112</v>
      </c>
      <c r="K42" s="107">
        <v>0.5</v>
      </c>
      <c r="L42" s="119">
        <v>13955</v>
      </c>
      <c r="M42" s="33">
        <v>321</v>
      </c>
      <c r="N42" s="107">
        <v>2.2999999999999998</v>
      </c>
      <c r="O42" s="119">
        <v>52742</v>
      </c>
      <c r="P42" s="33">
        <v>1785</v>
      </c>
      <c r="Q42" s="107">
        <v>3.4</v>
      </c>
      <c r="R42" s="119">
        <v>12392</v>
      </c>
      <c r="S42" s="117">
        <v>355</v>
      </c>
      <c r="T42" s="295">
        <v>2.9</v>
      </c>
    </row>
    <row r="43" spans="1:20" s="15" customFormat="1">
      <c r="A43" s="122"/>
      <c r="B43" s="294">
        <v>40422</v>
      </c>
      <c r="C43" s="33">
        <v>99033</v>
      </c>
      <c r="D43" s="33">
        <v>3046</v>
      </c>
      <c r="E43" s="107">
        <v>3.1</v>
      </c>
      <c r="F43" s="123">
        <v>49950</v>
      </c>
      <c r="G43" s="118">
        <v>444</v>
      </c>
      <c r="H43" s="107">
        <v>0.9</v>
      </c>
      <c r="I43" s="123">
        <v>28614</v>
      </c>
      <c r="J43" s="110">
        <v>158</v>
      </c>
      <c r="K43" s="107">
        <v>0.6</v>
      </c>
      <c r="L43" s="123">
        <v>15025</v>
      </c>
      <c r="M43" s="33">
        <v>412</v>
      </c>
      <c r="N43" s="107">
        <v>2.7</v>
      </c>
      <c r="O43" s="123">
        <v>52999</v>
      </c>
      <c r="P43" s="33">
        <v>1840</v>
      </c>
      <c r="Q43" s="107">
        <v>3.5</v>
      </c>
      <c r="R43" s="123">
        <v>11467</v>
      </c>
      <c r="S43" s="117">
        <v>425</v>
      </c>
      <c r="T43" s="295">
        <v>3.7</v>
      </c>
    </row>
    <row r="44" spans="1:20" s="15" customFormat="1">
      <c r="A44" s="122"/>
      <c r="B44" s="294">
        <v>40452</v>
      </c>
      <c r="C44" s="33">
        <v>88812</v>
      </c>
      <c r="D44" s="33">
        <v>3171</v>
      </c>
      <c r="E44" s="107">
        <v>3.6</v>
      </c>
      <c r="F44" s="123">
        <v>42606</v>
      </c>
      <c r="G44" s="118">
        <v>366</v>
      </c>
      <c r="H44" s="107">
        <v>0.9</v>
      </c>
      <c r="I44" s="123">
        <v>22566</v>
      </c>
      <c r="J44" s="110">
        <v>96</v>
      </c>
      <c r="K44" s="107">
        <v>0.4</v>
      </c>
      <c r="L44" s="123">
        <v>12371</v>
      </c>
      <c r="M44" s="33">
        <v>419</v>
      </c>
      <c r="N44" s="107">
        <v>3.4</v>
      </c>
      <c r="O44" s="123">
        <v>43166</v>
      </c>
      <c r="P44" s="33">
        <v>2019</v>
      </c>
      <c r="Q44" s="107">
        <v>4.7</v>
      </c>
      <c r="R44" s="123">
        <v>10543</v>
      </c>
      <c r="S44" s="117">
        <v>330</v>
      </c>
      <c r="T44" s="295">
        <v>3.1</v>
      </c>
    </row>
    <row r="45" spans="1:20" s="15" customFormat="1">
      <c r="A45" s="122"/>
      <c r="B45" s="294">
        <v>40483</v>
      </c>
      <c r="C45" s="33">
        <v>61270</v>
      </c>
      <c r="D45" s="33">
        <v>3013</v>
      </c>
      <c r="E45" s="107">
        <v>4.9000000000000004</v>
      </c>
      <c r="F45" s="123">
        <v>23647</v>
      </c>
      <c r="G45" s="118">
        <v>393</v>
      </c>
      <c r="H45" s="107">
        <v>1.7</v>
      </c>
      <c r="I45" s="123">
        <v>11303</v>
      </c>
      <c r="J45" s="110">
        <v>92</v>
      </c>
      <c r="K45" s="107">
        <v>0.8</v>
      </c>
      <c r="L45" s="123">
        <v>11332</v>
      </c>
      <c r="M45" s="33">
        <v>562</v>
      </c>
      <c r="N45" s="107">
        <v>5</v>
      </c>
      <c r="O45" s="123">
        <v>35113</v>
      </c>
      <c r="P45" s="33">
        <v>2306</v>
      </c>
      <c r="Q45" s="107">
        <v>6.6</v>
      </c>
      <c r="R45" s="123">
        <v>9661</v>
      </c>
      <c r="S45" s="117">
        <v>422</v>
      </c>
      <c r="T45" s="295">
        <v>4.4000000000000004</v>
      </c>
    </row>
    <row r="46" spans="1:20">
      <c r="B46" s="298">
        <v>40513</v>
      </c>
      <c r="C46" s="102">
        <v>44800</v>
      </c>
      <c r="D46" s="102">
        <v>3836</v>
      </c>
      <c r="E46" s="103">
        <v>8.6</v>
      </c>
      <c r="F46" s="124">
        <v>13544</v>
      </c>
      <c r="G46" s="104">
        <v>359</v>
      </c>
      <c r="H46" s="103">
        <v>2.7</v>
      </c>
      <c r="I46" s="124">
        <v>6562</v>
      </c>
      <c r="J46" s="105">
        <v>75</v>
      </c>
      <c r="K46" s="103">
        <v>1.1000000000000001</v>
      </c>
      <c r="L46" s="124">
        <v>9487</v>
      </c>
      <c r="M46" s="102">
        <v>745</v>
      </c>
      <c r="N46" s="103">
        <v>7.9</v>
      </c>
      <c r="O46" s="124">
        <v>23484</v>
      </c>
      <c r="P46" s="102">
        <v>2577</v>
      </c>
      <c r="Q46" s="103">
        <v>11</v>
      </c>
      <c r="R46" s="124">
        <v>6534</v>
      </c>
      <c r="S46" s="125">
        <v>487</v>
      </c>
      <c r="T46" s="299">
        <v>7.5</v>
      </c>
    </row>
    <row r="47" spans="1:20" ht="15.75" thickBot="1">
      <c r="B47" s="533" t="s">
        <v>96</v>
      </c>
      <c r="C47" s="534">
        <v>1021231</v>
      </c>
      <c r="D47" s="534">
        <v>33357</v>
      </c>
      <c r="E47" s="934">
        <v>3.3</v>
      </c>
      <c r="F47" s="534">
        <v>546847</v>
      </c>
      <c r="G47" s="534">
        <v>5330</v>
      </c>
      <c r="H47" s="934">
        <v>1</v>
      </c>
      <c r="I47" s="534">
        <v>297601</v>
      </c>
      <c r="J47" s="534">
        <v>1397</v>
      </c>
      <c r="K47" s="934">
        <v>0.5</v>
      </c>
      <c r="L47" s="534">
        <v>137793</v>
      </c>
      <c r="M47" s="534">
        <v>4310</v>
      </c>
      <c r="N47" s="934">
        <v>3.1</v>
      </c>
      <c r="O47" s="534">
        <v>539585</v>
      </c>
      <c r="P47" s="534">
        <v>21700</v>
      </c>
      <c r="Q47" s="934">
        <v>4</v>
      </c>
      <c r="R47" s="534">
        <v>120865</v>
      </c>
      <c r="S47" s="534">
        <v>4000</v>
      </c>
      <c r="T47" s="935">
        <v>3.3</v>
      </c>
    </row>
    <row r="48" spans="1:20">
      <c r="B48" s="921">
        <v>40544</v>
      </c>
      <c r="C48" s="922">
        <v>46645</v>
      </c>
      <c r="D48" s="922">
        <v>3706</v>
      </c>
      <c r="E48" s="936">
        <v>7.9</v>
      </c>
      <c r="F48" s="937">
        <v>11761</v>
      </c>
      <c r="G48" s="937">
        <v>177</v>
      </c>
      <c r="H48" s="936">
        <v>1.5</v>
      </c>
      <c r="I48" s="938">
        <v>9210</v>
      </c>
      <c r="J48" s="930">
        <v>75</v>
      </c>
      <c r="K48" s="936">
        <v>0.8</v>
      </c>
      <c r="L48" s="922">
        <v>11987</v>
      </c>
      <c r="M48" s="922">
        <v>740</v>
      </c>
      <c r="N48" s="936">
        <v>6.2</v>
      </c>
      <c r="O48" s="922">
        <v>29002</v>
      </c>
      <c r="P48" s="922">
        <v>2921</v>
      </c>
      <c r="Q48" s="936">
        <v>10.1</v>
      </c>
      <c r="R48" s="939">
        <v>4835</v>
      </c>
      <c r="S48" s="933">
        <v>558</v>
      </c>
      <c r="T48" s="940">
        <v>11.5</v>
      </c>
    </row>
    <row r="49" spans="1:42">
      <c r="B49" s="294">
        <v>40575</v>
      </c>
      <c r="C49" s="33">
        <v>50680</v>
      </c>
      <c r="D49" s="33">
        <v>3203</v>
      </c>
      <c r="E49" s="107">
        <v>6.3</v>
      </c>
      <c r="F49" s="119">
        <v>16424</v>
      </c>
      <c r="G49" s="108">
        <v>298</v>
      </c>
      <c r="H49" s="107">
        <v>1.8</v>
      </c>
      <c r="I49" s="119">
        <v>11241</v>
      </c>
      <c r="J49" s="110">
        <v>58</v>
      </c>
      <c r="K49" s="107">
        <v>0.5</v>
      </c>
      <c r="L49" s="119">
        <v>11555</v>
      </c>
      <c r="M49" s="33">
        <v>534</v>
      </c>
      <c r="N49" s="107">
        <v>4.5999999999999996</v>
      </c>
      <c r="O49" s="119">
        <v>34502</v>
      </c>
      <c r="P49" s="33">
        <v>2804</v>
      </c>
      <c r="Q49" s="107">
        <v>8.1</v>
      </c>
      <c r="R49" s="119">
        <v>7728</v>
      </c>
      <c r="S49" s="117">
        <v>680</v>
      </c>
      <c r="T49" s="295">
        <v>8.8000000000000007</v>
      </c>
    </row>
    <row r="50" spans="1:42">
      <c r="B50" s="294">
        <v>40603</v>
      </c>
      <c r="C50" s="33">
        <v>83179</v>
      </c>
      <c r="D50" s="33">
        <v>3674</v>
      </c>
      <c r="E50" s="107">
        <v>4.4000000000000004</v>
      </c>
      <c r="F50" s="30">
        <v>34802</v>
      </c>
      <c r="G50" s="118">
        <v>298</v>
      </c>
      <c r="H50" s="107">
        <v>0.9</v>
      </c>
      <c r="I50" s="116">
        <v>22159</v>
      </c>
      <c r="J50" s="110">
        <v>132</v>
      </c>
      <c r="K50" s="107">
        <v>0.6</v>
      </c>
      <c r="L50" s="33">
        <v>16476</v>
      </c>
      <c r="M50" s="33">
        <v>639</v>
      </c>
      <c r="N50" s="107">
        <v>3.9</v>
      </c>
      <c r="O50" s="33">
        <v>47723</v>
      </c>
      <c r="P50" s="33">
        <v>2829</v>
      </c>
      <c r="Q50" s="107">
        <v>5.9</v>
      </c>
      <c r="R50" s="111">
        <v>9444</v>
      </c>
      <c r="S50" s="117">
        <v>616</v>
      </c>
      <c r="T50" s="295">
        <v>6.5</v>
      </c>
    </row>
    <row r="51" spans="1:42">
      <c r="B51" s="294">
        <v>40634</v>
      </c>
      <c r="C51" s="33">
        <v>78414</v>
      </c>
      <c r="D51" s="33">
        <v>2973</v>
      </c>
      <c r="E51" s="107">
        <v>3.8</v>
      </c>
      <c r="F51" s="30">
        <v>37580</v>
      </c>
      <c r="G51" s="118">
        <v>299</v>
      </c>
      <c r="H51" s="107">
        <v>0.8</v>
      </c>
      <c r="I51" s="116">
        <v>21812</v>
      </c>
      <c r="J51" s="110">
        <v>148</v>
      </c>
      <c r="K51" s="107">
        <v>0.7</v>
      </c>
      <c r="L51" s="33">
        <v>14372</v>
      </c>
      <c r="M51" s="33">
        <v>413</v>
      </c>
      <c r="N51" s="107">
        <v>2.9</v>
      </c>
      <c r="O51" s="33">
        <v>44137</v>
      </c>
      <c r="P51" s="33">
        <v>2238</v>
      </c>
      <c r="Q51" s="107">
        <v>5.0999999999999996</v>
      </c>
      <c r="R51" s="111">
        <v>11496</v>
      </c>
      <c r="S51" s="117">
        <v>676</v>
      </c>
      <c r="T51" s="295">
        <v>5.9</v>
      </c>
    </row>
    <row r="52" spans="1:42">
      <c r="B52" s="294">
        <v>40664</v>
      </c>
      <c r="C52" s="33">
        <v>76297</v>
      </c>
      <c r="D52" s="33">
        <v>3516</v>
      </c>
      <c r="E52" s="107">
        <v>4.5999999999999996</v>
      </c>
      <c r="F52" s="119">
        <v>29669</v>
      </c>
      <c r="G52" s="118">
        <v>537</v>
      </c>
      <c r="H52" s="107">
        <v>1.8</v>
      </c>
      <c r="I52" s="119">
        <v>14763</v>
      </c>
      <c r="J52" s="110">
        <v>165</v>
      </c>
      <c r="K52" s="107">
        <v>1.1000000000000001</v>
      </c>
      <c r="L52" s="119">
        <v>17128</v>
      </c>
      <c r="M52" s="33">
        <v>653</v>
      </c>
      <c r="N52" s="107">
        <v>3.8</v>
      </c>
      <c r="O52" s="119">
        <v>48038</v>
      </c>
      <c r="P52" s="33">
        <v>2822</v>
      </c>
      <c r="Q52" s="107">
        <v>5.9</v>
      </c>
      <c r="R52" s="119">
        <v>11576</v>
      </c>
      <c r="S52" s="117">
        <v>628</v>
      </c>
      <c r="T52" s="295">
        <v>5.4</v>
      </c>
    </row>
    <row r="53" spans="1:42">
      <c r="B53" s="296">
        <v>40695</v>
      </c>
      <c r="C53" s="112">
        <v>68309</v>
      </c>
      <c r="D53" s="112">
        <v>3846</v>
      </c>
      <c r="E53" s="113">
        <v>5.6</v>
      </c>
      <c r="F53" s="120">
        <v>23834</v>
      </c>
      <c r="G53" s="114">
        <v>625</v>
      </c>
      <c r="H53" s="113">
        <v>2.6</v>
      </c>
      <c r="I53" s="120">
        <v>11329</v>
      </c>
      <c r="J53" s="115">
        <v>122</v>
      </c>
      <c r="K53" s="113">
        <v>1.1000000000000001</v>
      </c>
      <c r="L53" s="120">
        <v>16109</v>
      </c>
      <c r="M53" s="112">
        <v>607</v>
      </c>
      <c r="N53" s="113">
        <v>3.8</v>
      </c>
      <c r="O53" s="120">
        <v>47043</v>
      </c>
      <c r="P53" s="112">
        <v>2986</v>
      </c>
      <c r="Q53" s="113">
        <v>6.3</v>
      </c>
      <c r="R53" s="120">
        <v>13455</v>
      </c>
      <c r="S53" s="121">
        <v>696</v>
      </c>
      <c r="T53" s="297">
        <v>5.2</v>
      </c>
    </row>
    <row r="54" spans="1:42">
      <c r="B54" s="294">
        <v>40725</v>
      </c>
      <c r="C54" s="33">
        <v>63091</v>
      </c>
      <c r="D54" s="33">
        <v>3297</v>
      </c>
      <c r="E54" s="107">
        <v>5.2</v>
      </c>
      <c r="F54" s="119">
        <v>20569</v>
      </c>
      <c r="G54" s="118">
        <v>417</v>
      </c>
      <c r="H54" s="107">
        <v>2</v>
      </c>
      <c r="I54" s="119">
        <v>11693</v>
      </c>
      <c r="J54" s="110">
        <v>153</v>
      </c>
      <c r="K54" s="107">
        <v>1.3</v>
      </c>
      <c r="L54" s="119">
        <v>15526</v>
      </c>
      <c r="M54" s="33">
        <v>568</v>
      </c>
      <c r="N54" s="107">
        <v>3.7</v>
      </c>
      <c r="O54" s="119">
        <v>44953</v>
      </c>
      <c r="P54" s="33">
        <v>2453</v>
      </c>
      <c r="Q54" s="107">
        <v>5.5</v>
      </c>
      <c r="R54" s="119">
        <v>13763</v>
      </c>
      <c r="S54" s="117">
        <v>545</v>
      </c>
      <c r="T54" s="295">
        <v>4</v>
      </c>
    </row>
    <row r="55" spans="1:42">
      <c r="B55" s="294">
        <v>40756</v>
      </c>
      <c r="C55" s="33">
        <v>72554</v>
      </c>
      <c r="D55" s="33">
        <v>4308</v>
      </c>
      <c r="E55" s="107">
        <v>5.9</v>
      </c>
      <c r="F55" s="119">
        <v>20882</v>
      </c>
      <c r="G55" s="118">
        <v>516</v>
      </c>
      <c r="H55" s="107">
        <v>2.5</v>
      </c>
      <c r="I55" s="119">
        <v>13716</v>
      </c>
      <c r="J55" s="110">
        <v>260</v>
      </c>
      <c r="K55" s="107">
        <v>1.9</v>
      </c>
      <c r="L55" s="119">
        <v>18087</v>
      </c>
      <c r="M55" s="33">
        <v>542</v>
      </c>
      <c r="N55" s="107">
        <v>3</v>
      </c>
      <c r="O55" s="119">
        <v>50141</v>
      </c>
      <c r="P55" s="33">
        <v>3070</v>
      </c>
      <c r="Q55" s="107">
        <v>6.1</v>
      </c>
      <c r="R55" s="119">
        <v>12452</v>
      </c>
      <c r="S55" s="117">
        <v>637</v>
      </c>
      <c r="T55" s="295">
        <v>5.0999999999999996</v>
      </c>
    </row>
    <row r="56" spans="1:42">
      <c r="B56" s="294">
        <v>40787</v>
      </c>
      <c r="C56" s="33">
        <v>69005</v>
      </c>
      <c r="D56" s="33">
        <v>3801</v>
      </c>
      <c r="E56" s="107">
        <v>5.5</v>
      </c>
      <c r="F56" s="119">
        <v>17759</v>
      </c>
      <c r="G56" s="118">
        <v>393</v>
      </c>
      <c r="H56" s="107">
        <v>2.2000000000000002</v>
      </c>
      <c r="I56" s="119">
        <v>11668</v>
      </c>
      <c r="J56" s="110">
        <v>166</v>
      </c>
      <c r="K56" s="107">
        <v>1.4</v>
      </c>
      <c r="L56" s="119">
        <v>19052</v>
      </c>
      <c r="M56" s="33">
        <v>624</v>
      </c>
      <c r="N56" s="107">
        <v>3.3</v>
      </c>
      <c r="O56" s="119">
        <v>49474</v>
      </c>
      <c r="P56" s="33">
        <v>2954</v>
      </c>
      <c r="Q56" s="107">
        <v>6</v>
      </c>
      <c r="R56" s="119">
        <v>13231</v>
      </c>
      <c r="S56" s="117">
        <v>620</v>
      </c>
      <c r="T56" s="295">
        <v>4.7</v>
      </c>
    </row>
    <row r="57" spans="1:42">
      <c r="B57" s="294">
        <v>40817</v>
      </c>
      <c r="C57" s="33">
        <v>54879</v>
      </c>
      <c r="D57" s="33">
        <v>3321</v>
      </c>
      <c r="E57" s="107">
        <v>6.1</v>
      </c>
      <c r="F57" s="119">
        <v>11705</v>
      </c>
      <c r="G57" s="118">
        <v>281</v>
      </c>
      <c r="H57" s="107">
        <v>2.4</v>
      </c>
      <c r="I57" s="119">
        <v>7812</v>
      </c>
      <c r="J57" s="110">
        <v>127</v>
      </c>
      <c r="K57" s="107">
        <v>1.6</v>
      </c>
      <c r="L57" s="119">
        <v>15099</v>
      </c>
      <c r="M57" s="33">
        <v>534</v>
      </c>
      <c r="N57" s="107">
        <v>3.5</v>
      </c>
      <c r="O57" s="119">
        <v>39994</v>
      </c>
      <c r="P57" s="33">
        <v>2551</v>
      </c>
      <c r="Q57" s="107">
        <v>6.4</v>
      </c>
      <c r="R57" s="119">
        <v>12323</v>
      </c>
      <c r="S57" s="117">
        <v>682</v>
      </c>
      <c r="T57" s="295">
        <v>5.5</v>
      </c>
    </row>
    <row r="58" spans="1:42">
      <c r="B58" s="294">
        <v>40848</v>
      </c>
      <c r="C58" s="33">
        <v>44935</v>
      </c>
      <c r="D58" s="33">
        <v>2735</v>
      </c>
      <c r="E58" s="107">
        <v>6.1</v>
      </c>
      <c r="F58" s="119">
        <v>8435</v>
      </c>
      <c r="G58" s="118">
        <v>237</v>
      </c>
      <c r="H58" s="107">
        <v>2.8</v>
      </c>
      <c r="I58" s="119">
        <v>5572</v>
      </c>
      <c r="J58" s="110">
        <v>56</v>
      </c>
      <c r="K58" s="107">
        <v>1</v>
      </c>
      <c r="L58" s="119">
        <v>13373</v>
      </c>
      <c r="M58" s="33">
        <v>385</v>
      </c>
      <c r="N58" s="107">
        <v>2.9</v>
      </c>
      <c r="O58" s="119">
        <v>33229</v>
      </c>
      <c r="P58" s="33">
        <v>2270</v>
      </c>
      <c r="Q58" s="107">
        <v>6.8</v>
      </c>
      <c r="R58" s="119">
        <v>10033</v>
      </c>
      <c r="S58" s="117">
        <v>562</v>
      </c>
      <c r="T58" s="295">
        <v>5.6</v>
      </c>
    </row>
    <row r="59" spans="1:42">
      <c r="B59" s="298">
        <v>40878</v>
      </c>
      <c r="C59" s="102">
        <v>35077</v>
      </c>
      <c r="D59" s="102">
        <v>3112</v>
      </c>
      <c r="E59" s="103">
        <v>8.9</v>
      </c>
      <c r="F59" s="124">
        <v>8119</v>
      </c>
      <c r="G59" s="104">
        <v>222</v>
      </c>
      <c r="H59" s="103">
        <v>2.7</v>
      </c>
      <c r="I59" s="124">
        <v>4724</v>
      </c>
      <c r="J59" s="105">
        <v>71</v>
      </c>
      <c r="K59" s="103">
        <v>1.5</v>
      </c>
      <c r="L59" s="124">
        <v>8847</v>
      </c>
      <c r="M59" s="102">
        <v>690</v>
      </c>
      <c r="N59" s="103">
        <v>7.8</v>
      </c>
      <c r="O59" s="124">
        <v>22010</v>
      </c>
      <c r="P59" s="102">
        <v>2233</v>
      </c>
      <c r="Q59" s="103">
        <v>10.1</v>
      </c>
      <c r="R59" s="124">
        <v>7215</v>
      </c>
      <c r="S59" s="125">
        <v>512</v>
      </c>
      <c r="T59" s="299">
        <v>7.1</v>
      </c>
    </row>
    <row r="60" spans="1:42" ht="15.75" thickBot="1">
      <c r="B60" s="308" t="s">
        <v>123</v>
      </c>
      <c r="C60" s="283">
        <v>743065</v>
      </c>
      <c r="D60" s="283">
        <v>41492</v>
      </c>
      <c r="E60" s="284">
        <v>5.6</v>
      </c>
      <c r="F60" s="283">
        <v>241539</v>
      </c>
      <c r="G60" s="283">
        <v>4300</v>
      </c>
      <c r="H60" s="284">
        <v>1.8</v>
      </c>
      <c r="I60" s="283">
        <v>145699</v>
      </c>
      <c r="J60" s="283">
        <v>1533</v>
      </c>
      <c r="K60" s="284">
        <v>1.1000000000000001</v>
      </c>
      <c r="L60" s="283">
        <v>177611</v>
      </c>
      <c r="M60" s="283">
        <v>6929</v>
      </c>
      <c r="N60" s="284">
        <v>3.9</v>
      </c>
      <c r="O60" s="283">
        <v>490246</v>
      </c>
      <c r="P60" s="283">
        <v>32131</v>
      </c>
      <c r="Q60" s="284">
        <v>6.6</v>
      </c>
      <c r="R60" s="283">
        <v>127551</v>
      </c>
      <c r="S60" s="283">
        <v>7412</v>
      </c>
      <c r="T60" s="309">
        <v>5.8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>
      <c r="A61"/>
      <c r="B61" s="285">
        <v>40909</v>
      </c>
      <c r="C61" s="286">
        <v>49033</v>
      </c>
      <c r="D61" s="286">
        <v>4914</v>
      </c>
      <c r="E61" s="287">
        <v>10</v>
      </c>
      <c r="F61" s="289">
        <v>14021</v>
      </c>
      <c r="G61" s="288">
        <v>226</v>
      </c>
      <c r="H61" s="287">
        <v>1.6</v>
      </c>
      <c r="I61" s="289">
        <v>10897</v>
      </c>
      <c r="J61" s="290">
        <v>123</v>
      </c>
      <c r="K61" s="287">
        <v>1.1000000000000001</v>
      </c>
      <c r="L61" s="286">
        <v>10891</v>
      </c>
      <c r="M61" s="286">
        <v>1261</v>
      </c>
      <c r="N61" s="287">
        <v>11.6</v>
      </c>
      <c r="O61" s="286">
        <v>31109</v>
      </c>
      <c r="P61" s="286">
        <v>4006</v>
      </c>
      <c r="Q61" s="287">
        <v>12.9</v>
      </c>
      <c r="R61" s="291">
        <v>4664</v>
      </c>
      <c r="S61" s="292">
        <v>407</v>
      </c>
      <c r="T61" s="293">
        <v>8.6999999999999993</v>
      </c>
      <c r="X61" s="87"/>
      <c r="Y61" s="126"/>
      <c r="Z61" s="126"/>
      <c r="AA61" s="127"/>
      <c r="AB61" s="313"/>
      <c r="AC61" s="20"/>
      <c r="AD61" s="127"/>
      <c r="AE61" s="313"/>
      <c r="AF61" s="314"/>
      <c r="AG61" s="127"/>
      <c r="AH61" s="313"/>
      <c r="AI61" s="126"/>
      <c r="AJ61" s="127"/>
      <c r="AK61" s="313"/>
      <c r="AL61" s="126"/>
      <c r="AM61" s="127"/>
      <c r="AN61" s="313"/>
      <c r="AO61" s="315"/>
      <c r="AP61" s="127"/>
    </row>
    <row r="62" spans="1:42">
      <c r="A62"/>
      <c r="B62" s="294">
        <v>40940</v>
      </c>
      <c r="C62" s="33">
        <v>60799</v>
      </c>
      <c r="D62" s="33">
        <v>3539</v>
      </c>
      <c r="E62" s="107">
        <v>5.8</v>
      </c>
      <c r="F62" s="116">
        <v>30647</v>
      </c>
      <c r="G62" s="108">
        <v>330</v>
      </c>
      <c r="H62" s="107">
        <v>1.1000000000000001</v>
      </c>
      <c r="I62" s="116">
        <v>19849</v>
      </c>
      <c r="J62" s="110">
        <v>182</v>
      </c>
      <c r="K62" s="107">
        <v>0.9</v>
      </c>
      <c r="L62" s="33">
        <v>10442</v>
      </c>
      <c r="M62" s="33">
        <v>764</v>
      </c>
      <c r="N62" s="107">
        <v>7.3</v>
      </c>
      <c r="O62" s="33">
        <v>37544</v>
      </c>
      <c r="P62" s="33">
        <v>3115</v>
      </c>
      <c r="Q62" s="107">
        <v>8.3000000000000007</v>
      </c>
      <c r="R62" s="111">
        <v>8628</v>
      </c>
      <c r="S62" s="117">
        <v>948</v>
      </c>
      <c r="T62" s="295">
        <v>11</v>
      </c>
    </row>
    <row r="63" spans="1:42">
      <c r="A63"/>
      <c r="B63" s="294">
        <v>40980</v>
      </c>
      <c r="C63" s="33">
        <v>86922</v>
      </c>
      <c r="D63" s="33">
        <v>5105</v>
      </c>
      <c r="E63" s="107">
        <v>5.9</v>
      </c>
      <c r="F63" s="119">
        <v>46481</v>
      </c>
      <c r="G63" s="108">
        <v>670</v>
      </c>
      <c r="H63" s="107">
        <v>1.4</v>
      </c>
      <c r="I63" s="119">
        <v>27598</v>
      </c>
      <c r="J63" s="110">
        <v>312</v>
      </c>
      <c r="K63" s="107">
        <v>1.1000000000000001</v>
      </c>
      <c r="L63" s="119">
        <v>13706</v>
      </c>
      <c r="M63" s="33">
        <v>1092</v>
      </c>
      <c r="N63" s="107">
        <v>8</v>
      </c>
      <c r="O63" s="119">
        <v>42436</v>
      </c>
      <c r="P63" s="33">
        <v>3701</v>
      </c>
      <c r="Q63" s="107">
        <v>8.6999999999999993</v>
      </c>
      <c r="R63" s="119">
        <v>8581</v>
      </c>
      <c r="S63" s="117">
        <v>930</v>
      </c>
      <c r="T63" s="295">
        <v>10.8</v>
      </c>
    </row>
    <row r="64" spans="1:42">
      <c r="A64"/>
      <c r="B64" s="294">
        <v>41011</v>
      </c>
      <c r="C64" s="33">
        <v>74613</v>
      </c>
      <c r="D64" s="33">
        <v>4081</v>
      </c>
      <c r="E64" s="107">
        <v>5.5</v>
      </c>
      <c r="F64" s="119">
        <v>35979</v>
      </c>
      <c r="G64" s="108">
        <v>717</v>
      </c>
      <c r="H64" s="107">
        <v>2</v>
      </c>
      <c r="I64" s="119">
        <v>18990</v>
      </c>
      <c r="J64" s="110">
        <v>358</v>
      </c>
      <c r="K64" s="107">
        <v>1.9</v>
      </c>
      <c r="L64" s="119">
        <v>13181</v>
      </c>
      <c r="M64" s="33">
        <v>821</v>
      </c>
      <c r="N64" s="107">
        <v>6.2</v>
      </c>
      <c r="O64" s="119">
        <v>42412</v>
      </c>
      <c r="P64" s="33">
        <v>3408</v>
      </c>
      <c r="Q64" s="107">
        <v>8</v>
      </c>
      <c r="R64" s="119">
        <v>10064</v>
      </c>
      <c r="S64" s="117">
        <v>804</v>
      </c>
      <c r="T64" s="295">
        <v>8</v>
      </c>
    </row>
    <row r="65" spans="1:42">
      <c r="A65"/>
      <c r="B65" s="294">
        <v>41041</v>
      </c>
      <c r="C65" s="33">
        <v>74296</v>
      </c>
      <c r="D65" s="33">
        <v>5130</v>
      </c>
      <c r="E65" s="107">
        <v>6.9</v>
      </c>
      <c r="F65" s="119">
        <v>29189</v>
      </c>
      <c r="G65" s="108">
        <v>978</v>
      </c>
      <c r="H65" s="107">
        <v>3.4</v>
      </c>
      <c r="I65" s="119">
        <v>12933</v>
      </c>
      <c r="J65" s="110">
        <v>497</v>
      </c>
      <c r="K65" s="107">
        <v>3.8</v>
      </c>
      <c r="L65" s="119">
        <v>15854</v>
      </c>
      <c r="M65" s="33">
        <v>1223</v>
      </c>
      <c r="N65" s="107">
        <v>7.7</v>
      </c>
      <c r="O65" s="119">
        <v>46796</v>
      </c>
      <c r="P65" s="33">
        <v>4051</v>
      </c>
      <c r="Q65" s="107">
        <v>8.6999999999999993</v>
      </c>
      <c r="R65" s="119">
        <v>10256</v>
      </c>
      <c r="S65" s="117">
        <v>743</v>
      </c>
      <c r="T65" s="295">
        <v>7.2</v>
      </c>
    </row>
    <row r="66" spans="1:42">
      <c r="B66" s="296">
        <v>41072</v>
      </c>
      <c r="C66" s="112">
        <v>67279</v>
      </c>
      <c r="D66" s="112">
        <v>4595</v>
      </c>
      <c r="E66" s="113">
        <v>6.8</v>
      </c>
      <c r="F66" s="120">
        <v>26215</v>
      </c>
      <c r="G66" s="114">
        <v>907</v>
      </c>
      <c r="H66" s="113">
        <v>3.5</v>
      </c>
      <c r="I66" s="120">
        <v>11547</v>
      </c>
      <c r="J66" s="115">
        <v>332</v>
      </c>
      <c r="K66" s="113">
        <v>2.9</v>
      </c>
      <c r="L66" s="120">
        <v>15659</v>
      </c>
      <c r="M66" s="112">
        <v>898</v>
      </c>
      <c r="N66" s="113">
        <v>5.7</v>
      </c>
      <c r="O66" s="120">
        <v>44390</v>
      </c>
      <c r="P66" s="112">
        <v>3596</v>
      </c>
      <c r="Q66" s="113">
        <v>8.1</v>
      </c>
      <c r="R66" s="120">
        <v>11088</v>
      </c>
      <c r="S66" s="121">
        <v>943</v>
      </c>
      <c r="T66" s="297">
        <v>8.5</v>
      </c>
    </row>
    <row r="67" spans="1:42">
      <c r="A67"/>
      <c r="B67" s="294">
        <v>41102</v>
      </c>
      <c r="C67" s="33">
        <v>64364</v>
      </c>
      <c r="D67" s="33">
        <v>4981</v>
      </c>
      <c r="E67" s="107">
        <v>7.7</v>
      </c>
      <c r="F67" s="123">
        <v>19473</v>
      </c>
      <c r="G67" s="118">
        <v>850</v>
      </c>
      <c r="H67" s="107">
        <v>4.4000000000000004</v>
      </c>
      <c r="I67" s="123">
        <v>9915</v>
      </c>
      <c r="J67" s="110">
        <v>271</v>
      </c>
      <c r="K67" s="107">
        <v>2.7</v>
      </c>
      <c r="L67" s="123">
        <v>15359</v>
      </c>
      <c r="M67" s="33">
        <v>3588</v>
      </c>
      <c r="N67" s="107">
        <v>23.4</v>
      </c>
      <c r="O67" s="123">
        <v>44097</v>
      </c>
      <c r="P67" s="33">
        <v>3588</v>
      </c>
      <c r="Q67" s="107">
        <v>8.1</v>
      </c>
      <c r="R67" s="123">
        <v>11919</v>
      </c>
      <c r="S67" s="117">
        <v>747</v>
      </c>
      <c r="T67" s="295">
        <v>6.3</v>
      </c>
    </row>
    <row r="68" spans="1:42">
      <c r="A68"/>
      <c r="B68" s="294">
        <v>41133</v>
      </c>
      <c r="C68" s="33">
        <v>74412</v>
      </c>
      <c r="D68" s="33">
        <v>4624</v>
      </c>
      <c r="E68" s="107">
        <v>6.2</v>
      </c>
      <c r="F68" s="123">
        <v>28767</v>
      </c>
      <c r="G68" s="118">
        <v>932</v>
      </c>
      <c r="H68" s="107">
        <v>3.2</v>
      </c>
      <c r="I68" s="123">
        <v>16674</v>
      </c>
      <c r="J68" s="110">
        <v>352</v>
      </c>
      <c r="K68" s="107">
        <v>2.1</v>
      </c>
      <c r="L68" s="123">
        <v>16162</v>
      </c>
      <c r="M68" s="33">
        <v>970</v>
      </c>
      <c r="N68" s="107">
        <v>6</v>
      </c>
      <c r="O68" s="123">
        <v>51824</v>
      </c>
      <c r="P68" s="33">
        <v>3860</v>
      </c>
      <c r="Q68" s="107">
        <v>7.4</v>
      </c>
      <c r="R68" s="123">
        <v>13087</v>
      </c>
      <c r="S68" s="117">
        <v>1097</v>
      </c>
      <c r="T68" s="295">
        <v>8.4</v>
      </c>
    </row>
    <row r="69" spans="1:42">
      <c r="A69"/>
      <c r="B69" s="294">
        <v>41164</v>
      </c>
      <c r="C69" s="33">
        <v>82946</v>
      </c>
      <c r="D69" s="33">
        <v>4295</v>
      </c>
      <c r="E69" s="107">
        <v>5.2</v>
      </c>
      <c r="F69" s="123">
        <v>40751</v>
      </c>
      <c r="G69" s="118">
        <v>825</v>
      </c>
      <c r="H69" s="107">
        <v>2</v>
      </c>
      <c r="I69" s="123">
        <v>22006</v>
      </c>
      <c r="J69" s="110">
        <v>286</v>
      </c>
      <c r="K69" s="107">
        <v>1.3</v>
      </c>
      <c r="L69" s="123">
        <v>15100</v>
      </c>
      <c r="M69" s="33">
        <v>791</v>
      </c>
      <c r="N69" s="107">
        <v>5.2</v>
      </c>
      <c r="O69" s="123">
        <v>44022</v>
      </c>
      <c r="P69" s="33">
        <v>3434</v>
      </c>
      <c r="Q69" s="107">
        <v>7.8</v>
      </c>
      <c r="R69" s="123">
        <v>11656</v>
      </c>
      <c r="S69" s="117">
        <v>1020</v>
      </c>
      <c r="T69" s="295">
        <v>8.8000000000000007</v>
      </c>
    </row>
    <row r="70" spans="1:42">
      <c r="A70"/>
      <c r="B70" s="414">
        <v>41194</v>
      </c>
      <c r="C70" s="407">
        <v>67524</v>
      </c>
      <c r="D70" s="407">
        <v>5037</v>
      </c>
      <c r="E70" s="109">
        <v>7.5</v>
      </c>
      <c r="F70" s="408">
        <v>24049</v>
      </c>
      <c r="G70" s="409">
        <v>777</v>
      </c>
      <c r="H70" s="109">
        <v>3.2</v>
      </c>
      <c r="I70" s="408">
        <v>12169</v>
      </c>
      <c r="J70" s="410">
        <v>225</v>
      </c>
      <c r="K70" s="109">
        <v>1.8</v>
      </c>
      <c r="L70" s="408">
        <v>15264</v>
      </c>
      <c r="M70" s="407">
        <v>1123</v>
      </c>
      <c r="N70" s="109">
        <v>7.4</v>
      </c>
      <c r="O70" s="408">
        <v>38003</v>
      </c>
      <c r="P70" s="407">
        <v>3687</v>
      </c>
      <c r="Q70" s="109">
        <v>9.6999999999999993</v>
      </c>
      <c r="R70" s="408">
        <v>10736</v>
      </c>
      <c r="S70" s="411">
        <v>744</v>
      </c>
      <c r="T70" s="415">
        <v>6.9</v>
      </c>
    </row>
    <row r="71" spans="1:42">
      <c r="A71"/>
      <c r="B71" s="294">
        <v>41225</v>
      </c>
      <c r="C71" s="33">
        <v>49074</v>
      </c>
      <c r="D71" s="33">
        <v>4717</v>
      </c>
      <c r="E71" s="412">
        <v>9.6</v>
      </c>
      <c r="F71" s="123">
        <v>13935</v>
      </c>
      <c r="G71" s="118">
        <v>708</v>
      </c>
      <c r="H71" s="412">
        <v>5.0999999999999996</v>
      </c>
      <c r="I71" s="123">
        <v>6628</v>
      </c>
      <c r="J71" s="110">
        <v>227</v>
      </c>
      <c r="K71" s="413">
        <v>3.4</v>
      </c>
      <c r="L71" s="123">
        <v>13546</v>
      </c>
      <c r="M71" s="33">
        <v>1256</v>
      </c>
      <c r="N71" s="413">
        <v>9.3000000000000007</v>
      </c>
      <c r="O71" s="123">
        <v>33227</v>
      </c>
      <c r="P71" s="33">
        <v>3889</v>
      </c>
      <c r="Q71" s="413">
        <v>11.7</v>
      </c>
      <c r="R71" s="123">
        <v>9909</v>
      </c>
      <c r="S71" s="117">
        <v>1079</v>
      </c>
      <c r="T71" s="416">
        <v>10.9</v>
      </c>
    </row>
    <row r="72" spans="1:42">
      <c r="B72" s="298">
        <v>41255</v>
      </c>
      <c r="C72" s="102">
        <v>35748</v>
      </c>
      <c r="D72" s="102">
        <v>3621</v>
      </c>
      <c r="E72" s="103">
        <v>10.1</v>
      </c>
      <c r="F72" s="124">
        <v>10998</v>
      </c>
      <c r="G72" s="104">
        <v>406</v>
      </c>
      <c r="H72" s="103">
        <v>3.7</v>
      </c>
      <c r="I72" s="124">
        <v>4755</v>
      </c>
      <c r="J72" s="105">
        <v>121</v>
      </c>
      <c r="K72" s="103">
        <v>2.5</v>
      </c>
      <c r="L72" s="124">
        <v>9256</v>
      </c>
      <c r="M72" s="102">
        <v>940</v>
      </c>
      <c r="N72" s="103">
        <v>10.199999999999999</v>
      </c>
      <c r="O72" s="124">
        <v>23126</v>
      </c>
      <c r="P72" s="102">
        <v>3151</v>
      </c>
      <c r="Q72" s="103">
        <v>13.6</v>
      </c>
      <c r="R72" s="124">
        <v>7590</v>
      </c>
      <c r="S72" s="125">
        <v>841</v>
      </c>
      <c r="T72" s="299">
        <v>11.1</v>
      </c>
    </row>
    <row r="73" spans="1:42" ht="15.75" thickBot="1">
      <c r="B73" s="533" t="s">
        <v>166</v>
      </c>
      <c r="C73" s="534">
        <v>787010</v>
      </c>
      <c r="D73" s="534">
        <v>54639</v>
      </c>
      <c r="E73" s="934">
        <v>6.9</v>
      </c>
      <c r="F73" s="534">
        <v>320505</v>
      </c>
      <c r="G73" s="534">
        <v>8326</v>
      </c>
      <c r="H73" s="934">
        <v>2.6</v>
      </c>
      <c r="I73" s="534">
        <v>173961</v>
      </c>
      <c r="J73" s="534">
        <v>3286</v>
      </c>
      <c r="K73" s="934">
        <v>1.9</v>
      </c>
      <c r="L73" s="534">
        <v>164420</v>
      </c>
      <c r="M73" s="534">
        <v>14727</v>
      </c>
      <c r="N73" s="934">
        <v>9</v>
      </c>
      <c r="O73" s="534">
        <v>478986</v>
      </c>
      <c r="P73" s="534">
        <v>43486</v>
      </c>
      <c r="Q73" s="934">
        <v>9.1</v>
      </c>
      <c r="R73" s="534">
        <v>118178</v>
      </c>
      <c r="S73" s="534">
        <v>10303</v>
      </c>
      <c r="T73" s="935">
        <v>8.6999999999999993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>
      <c r="A74"/>
      <c r="B74" s="921">
        <v>41286</v>
      </c>
      <c r="C74" s="922">
        <v>64015</v>
      </c>
      <c r="D74" s="922">
        <v>5709</v>
      </c>
      <c r="E74" s="923">
        <v>8.9</v>
      </c>
      <c r="F74" s="928">
        <v>26688</v>
      </c>
      <c r="G74" s="929">
        <v>606</v>
      </c>
      <c r="H74" s="923">
        <v>2.2999999999999998</v>
      </c>
      <c r="I74" s="928">
        <v>18077</v>
      </c>
      <c r="J74" s="930">
        <v>356</v>
      </c>
      <c r="K74" s="931">
        <v>2</v>
      </c>
      <c r="L74" s="928">
        <v>13959</v>
      </c>
      <c r="M74" s="922">
        <v>1315</v>
      </c>
      <c r="N74" s="931">
        <v>9.4</v>
      </c>
      <c r="O74" s="928">
        <v>37017</v>
      </c>
      <c r="P74" s="922">
        <v>4645</v>
      </c>
      <c r="Q74" s="931">
        <v>12.5</v>
      </c>
      <c r="R74" s="928">
        <v>4130</v>
      </c>
      <c r="S74" s="933">
        <v>655</v>
      </c>
      <c r="T74" s="932">
        <v>15.9</v>
      </c>
    </row>
    <row r="75" spans="1:42">
      <c r="A75"/>
      <c r="B75" s="294">
        <v>41317</v>
      </c>
      <c r="C75" s="33">
        <v>82811</v>
      </c>
      <c r="D75" s="33">
        <v>4537</v>
      </c>
      <c r="E75" s="412">
        <v>5.5</v>
      </c>
      <c r="F75" s="123">
        <v>51200</v>
      </c>
      <c r="G75" s="118">
        <v>806</v>
      </c>
      <c r="H75" s="412">
        <v>1.6</v>
      </c>
      <c r="I75" s="123">
        <v>28217</v>
      </c>
      <c r="J75" s="110">
        <v>319</v>
      </c>
      <c r="K75" s="413">
        <v>1.1000000000000001</v>
      </c>
      <c r="L75" s="123">
        <v>11632</v>
      </c>
      <c r="M75" s="33">
        <v>1106</v>
      </c>
      <c r="N75" s="413">
        <v>9.5</v>
      </c>
      <c r="O75" s="123">
        <v>43281</v>
      </c>
      <c r="P75" s="33">
        <v>3887</v>
      </c>
      <c r="Q75" s="413">
        <v>9</v>
      </c>
      <c r="R75" s="123">
        <v>7108</v>
      </c>
      <c r="S75" s="117">
        <v>841</v>
      </c>
      <c r="T75" s="416">
        <v>11.8</v>
      </c>
    </row>
    <row r="76" spans="1:42" s="394" customFormat="1">
      <c r="B76" s="294">
        <v>41345</v>
      </c>
      <c r="C76" s="372">
        <v>88966</v>
      </c>
      <c r="D76" s="372">
        <v>4771</v>
      </c>
      <c r="E76" s="417">
        <v>5.4</v>
      </c>
      <c r="F76" s="123">
        <v>54312</v>
      </c>
      <c r="G76" s="418">
        <v>869</v>
      </c>
      <c r="H76" s="417">
        <v>1.6</v>
      </c>
      <c r="I76" s="123">
        <v>28019</v>
      </c>
      <c r="J76" s="110">
        <v>413</v>
      </c>
      <c r="K76" s="413">
        <v>1.5</v>
      </c>
      <c r="L76" s="123">
        <v>12568</v>
      </c>
      <c r="M76" s="372">
        <v>1115</v>
      </c>
      <c r="N76" s="413">
        <v>8.9</v>
      </c>
      <c r="O76" s="123">
        <v>40769</v>
      </c>
      <c r="P76" s="372">
        <v>3489</v>
      </c>
      <c r="Q76" s="413">
        <v>8.6</v>
      </c>
      <c r="R76" s="123">
        <v>7871</v>
      </c>
      <c r="S76" s="419">
        <v>675</v>
      </c>
      <c r="T76" s="416">
        <v>8.6</v>
      </c>
    </row>
    <row r="77" spans="1:42" s="399" customFormat="1">
      <c r="B77" s="294">
        <v>41376</v>
      </c>
      <c r="C77" s="372">
        <v>85007</v>
      </c>
      <c r="D77" s="372">
        <v>5369</v>
      </c>
      <c r="E77" s="417">
        <v>6.3</v>
      </c>
      <c r="F77" s="123">
        <v>44631</v>
      </c>
      <c r="G77" s="418">
        <v>1240</v>
      </c>
      <c r="H77" s="417">
        <v>2.8</v>
      </c>
      <c r="I77" s="123">
        <v>21530</v>
      </c>
      <c r="J77" s="110">
        <v>510</v>
      </c>
      <c r="K77" s="413">
        <v>2.4</v>
      </c>
      <c r="L77" s="123">
        <v>15829</v>
      </c>
      <c r="M77" s="372">
        <v>1166</v>
      </c>
      <c r="N77" s="413">
        <v>7.4</v>
      </c>
      <c r="O77" s="123">
        <v>44284</v>
      </c>
      <c r="P77" s="372">
        <v>3927</v>
      </c>
      <c r="Q77" s="413">
        <v>8.9</v>
      </c>
      <c r="R77" s="123">
        <v>8783</v>
      </c>
      <c r="S77" s="419">
        <v>781</v>
      </c>
      <c r="T77" s="416">
        <v>8.9</v>
      </c>
    </row>
    <row r="78" spans="1:42" s="399" customFormat="1">
      <c r="B78" s="294">
        <v>41406</v>
      </c>
      <c r="C78" s="372">
        <v>76427</v>
      </c>
      <c r="D78" s="372">
        <v>5719</v>
      </c>
      <c r="E78" s="417">
        <v>7.5</v>
      </c>
      <c r="F78" s="123">
        <v>32540</v>
      </c>
      <c r="G78" s="418">
        <v>1163</v>
      </c>
      <c r="H78" s="417">
        <v>3.6</v>
      </c>
      <c r="I78" s="123">
        <v>13647</v>
      </c>
      <c r="J78" s="110">
        <v>413</v>
      </c>
      <c r="K78" s="413">
        <v>3</v>
      </c>
      <c r="L78" s="123">
        <v>18024</v>
      </c>
      <c r="M78" s="372">
        <v>1415</v>
      </c>
      <c r="N78" s="413">
        <v>7.9</v>
      </c>
      <c r="O78" s="123">
        <v>47018</v>
      </c>
      <c r="P78" s="372">
        <v>4615</v>
      </c>
      <c r="Q78" s="413">
        <v>9.8000000000000007</v>
      </c>
      <c r="R78" s="123">
        <v>9747</v>
      </c>
      <c r="S78" s="419">
        <v>907</v>
      </c>
      <c r="T78" s="416">
        <v>9.3000000000000007</v>
      </c>
    </row>
    <row r="79" spans="1:42">
      <c r="B79" s="296">
        <v>41437</v>
      </c>
      <c r="C79" s="112">
        <v>76123</v>
      </c>
      <c r="D79" s="112">
        <v>5434</v>
      </c>
      <c r="E79" s="113">
        <v>7.1</v>
      </c>
      <c r="F79" s="120">
        <v>28841</v>
      </c>
      <c r="G79" s="114">
        <v>996</v>
      </c>
      <c r="H79" s="113">
        <v>3.5</v>
      </c>
      <c r="I79" s="120">
        <v>11947</v>
      </c>
      <c r="J79" s="115">
        <v>366</v>
      </c>
      <c r="K79" s="113">
        <v>3.1</v>
      </c>
      <c r="L79" s="120">
        <v>18963</v>
      </c>
      <c r="M79" s="112">
        <v>1354</v>
      </c>
      <c r="N79" s="113">
        <v>7.1</v>
      </c>
      <c r="O79" s="120">
        <v>48139</v>
      </c>
      <c r="P79" s="112">
        <v>4388</v>
      </c>
      <c r="Q79" s="113">
        <v>9.1</v>
      </c>
      <c r="R79" s="120">
        <v>9928</v>
      </c>
      <c r="S79" s="121">
        <v>947</v>
      </c>
      <c r="T79" s="297">
        <v>9.5</v>
      </c>
    </row>
    <row r="80" spans="1:42">
      <c r="A80"/>
      <c r="B80" s="294">
        <v>41467</v>
      </c>
      <c r="C80" s="33">
        <v>77661</v>
      </c>
      <c r="D80" s="33">
        <v>5378</v>
      </c>
      <c r="E80" s="412">
        <v>6.9</v>
      </c>
      <c r="F80" s="123">
        <v>26246</v>
      </c>
      <c r="G80" s="118">
        <v>877</v>
      </c>
      <c r="H80" s="412">
        <v>3.3</v>
      </c>
      <c r="I80" s="123">
        <v>12434</v>
      </c>
      <c r="J80" s="110">
        <v>351</v>
      </c>
      <c r="K80" s="413">
        <v>2.8</v>
      </c>
      <c r="L80" s="123">
        <v>20033</v>
      </c>
      <c r="M80" s="33">
        <v>1294</v>
      </c>
      <c r="N80" s="413">
        <v>6.5</v>
      </c>
      <c r="O80" s="123">
        <v>51015</v>
      </c>
      <c r="P80" s="33">
        <v>4113</v>
      </c>
      <c r="Q80" s="413">
        <v>8.1</v>
      </c>
      <c r="R80" s="123">
        <v>12492</v>
      </c>
      <c r="S80" s="117">
        <v>965</v>
      </c>
      <c r="T80" s="416">
        <v>7.7</v>
      </c>
    </row>
    <row r="81" spans="1:20">
      <c r="B81" s="294">
        <v>41498</v>
      </c>
      <c r="C81" s="372">
        <v>77232</v>
      </c>
      <c r="D81" s="372">
        <v>4864</v>
      </c>
      <c r="E81" s="417">
        <v>6.3</v>
      </c>
      <c r="F81" s="123">
        <v>23095</v>
      </c>
      <c r="G81" s="418">
        <v>616</v>
      </c>
      <c r="H81" s="417">
        <v>2.7</v>
      </c>
      <c r="I81" s="123">
        <v>13094</v>
      </c>
      <c r="J81" s="110">
        <v>237</v>
      </c>
      <c r="K81" s="413">
        <v>1.8</v>
      </c>
      <c r="L81" s="123">
        <v>21423</v>
      </c>
      <c r="M81" s="372">
        <v>1206</v>
      </c>
      <c r="N81" s="413">
        <v>5.6</v>
      </c>
      <c r="O81" s="123">
        <v>52644</v>
      </c>
      <c r="P81" s="372">
        <v>3918</v>
      </c>
      <c r="Q81" s="413">
        <v>7.4</v>
      </c>
      <c r="R81" s="123">
        <v>12998</v>
      </c>
      <c r="S81" s="419">
        <v>780</v>
      </c>
      <c r="T81" s="416">
        <v>6</v>
      </c>
    </row>
    <row r="82" spans="1:20">
      <c r="B82" s="294">
        <v>41529</v>
      </c>
      <c r="C82" s="372">
        <v>73459</v>
      </c>
      <c r="D82" s="372">
        <v>4803</v>
      </c>
      <c r="E82" s="417">
        <v>6.5</v>
      </c>
      <c r="F82" s="123">
        <v>19133</v>
      </c>
      <c r="G82" s="418">
        <v>548</v>
      </c>
      <c r="H82" s="417">
        <v>2.9</v>
      </c>
      <c r="I82" s="123">
        <v>10738</v>
      </c>
      <c r="J82" s="110">
        <v>249</v>
      </c>
      <c r="K82" s="413">
        <v>2.2999999999999998</v>
      </c>
      <c r="L82" s="123">
        <v>21911</v>
      </c>
      <c r="M82" s="372">
        <v>1274</v>
      </c>
      <c r="N82" s="413">
        <v>5.8</v>
      </c>
      <c r="O82" s="123">
        <v>50500</v>
      </c>
      <c r="P82" s="372">
        <v>4283</v>
      </c>
      <c r="Q82" s="413">
        <v>8.5</v>
      </c>
      <c r="R82" s="123">
        <v>12257</v>
      </c>
      <c r="S82" s="419">
        <v>1076</v>
      </c>
      <c r="T82" s="416">
        <v>8.8000000000000007</v>
      </c>
    </row>
    <row r="83" spans="1:20">
      <c r="B83" s="294">
        <v>41559</v>
      </c>
      <c r="C83" s="372">
        <v>70438</v>
      </c>
      <c r="D83" s="372">
        <v>4927</v>
      </c>
      <c r="E83" s="417">
        <v>7</v>
      </c>
      <c r="F83" s="123">
        <v>14838</v>
      </c>
      <c r="G83" s="418">
        <v>439</v>
      </c>
      <c r="H83" s="417">
        <v>3</v>
      </c>
      <c r="I83" s="123">
        <v>8046</v>
      </c>
      <c r="J83" s="110">
        <v>207</v>
      </c>
      <c r="K83" s="413">
        <v>2.6</v>
      </c>
      <c r="L83" s="123">
        <v>22769</v>
      </c>
      <c r="M83" s="372">
        <v>1385</v>
      </c>
      <c r="N83" s="413">
        <v>6.1</v>
      </c>
      <c r="O83" s="123">
        <v>46800</v>
      </c>
      <c r="P83" s="372">
        <v>3878</v>
      </c>
      <c r="Q83" s="413">
        <v>8.3000000000000007</v>
      </c>
      <c r="R83" s="123">
        <v>11745</v>
      </c>
      <c r="S83" s="419">
        <v>897</v>
      </c>
      <c r="T83" s="416">
        <v>7.6</v>
      </c>
    </row>
    <row r="84" spans="1:20">
      <c r="B84" s="294">
        <v>41590</v>
      </c>
      <c r="C84" s="372">
        <v>55724</v>
      </c>
      <c r="D84" s="372">
        <v>3746</v>
      </c>
      <c r="E84" s="417">
        <v>6.7</v>
      </c>
      <c r="F84" s="123">
        <v>11216</v>
      </c>
      <c r="G84" s="418">
        <v>324</v>
      </c>
      <c r="H84" s="417">
        <v>2.9</v>
      </c>
      <c r="I84" s="123">
        <v>6769</v>
      </c>
      <c r="J84" s="110">
        <v>147</v>
      </c>
      <c r="K84" s="413">
        <v>2.2000000000000002</v>
      </c>
      <c r="L84" s="123">
        <v>18471</v>
      </c>
      <c r="M84" s="372">
        <v>970</v>
      </c>
      <c r="N84" s="413">
        <v>5.3</v>
      </c>
      <c r="O84" s="123">
        <v>38506</v>
      </c>
      <c r="P84" s="372">
        <v>3259</v>
      </c>
      <c r="Q84" s="413">
        <v>8.5</v>
      </c>
      <c r="R84" s="123">
        <v>9924</v>
      </c>
      <c r="S84" s="419">
        <v>825</v>
      </c>
      <c r="T84" s="416">
        <v>8.3000000000000007</v>
      </c>
    </row>
    <row r="85" spans="1:20">
      <c r="B85" s="298">
        <v>41620</v>
      </c>
      <c r="C85" s="102">
        <v>46263</v>
      </c>
      <c r="D85" s="102">
        <v>4046</v>
      </c>
      <c r="E85" s="103">
        <v>8.6999999999999993</v>
      </c>
      <c r="F85" s="124">
        <v>11028</v>
      </c>
      <c r="G85" s="104">
        <v>279</v>
      </c>
      <c r="H85" s="103">
        <v>2.5</v>
      </c>
      <c r="I85" s="124">
        <v>5586</v>
      </c>
      <c r="J85" s="105">
        <v>121</v>
      </c>
      <c r="K85" s="103">
        <v>2.2000000000000002</v>
      </c>
      <c r="L85" s="124">
        <v>13313</v>
      </c>
      <c r="M85" s="102">
        <v>1043</v>
      </c>
      <c r="N85" s="103">
        <v>7.8</v>
      </c>
      <c r="O85" s="124">
        <v>30625</v>
      </c>
      <c r="P85" s="102">
        <v>3341</v>
      </c>
      <c r="Q85" s="103">
        <v>10.9</v>
      </c>
      <c r="R85" s="124">
        <v>8354</v>
      </c>
      <c r="S85" s="125">
        <v>841</v>
      </c>
      <c r="T85" s="299">
        <v>10.1</v>
      </c>
    </row>
    <row r="86" spans="1:20" ht="15.75" thickBot="1">
      <c r="B86" s="308" t="s">
        <v>170</v>
      </c>
      <c r="C86" s="283">
        <v>874126</v>
      </c>
      <c r="D86" s="283">
        <v>59303</v>
      </c>
      <c r="E86" s="284">
        <v>6.8</v>
      </c>
      <c r="F86" s="283">
        <v>343768</v>
      </c>
      <c r="G86" s="283">
        <v>8763</v>
      </c>
      <c r="H86" s="284">
        <v>2.5</v>
      </c>
      <c r="I86" s="283">
        <v>178104</v>
      </c>
      <c r="J86" s="283">
        <v>3689</v>
      </c>
      <c r="K86" s="284">
        <v>2.1</v>
      </c>
      <c r="L86" s="283">
        <v>208895</v>
      </c>
      <c r="M86" s="283">
        <v>14643</v>
      </c>
      <c r="N86" s="284">
        <v>7</v>
      </c>
      <c r="O86" s="283">
        <v>530598</v>
      </c>
      <c r="P86" s="283">
        <v>47743</v>
      </c>
      <c r="Q86" s="284">
        <v>9</v>
      </c>
      <c r="R86" s="283">
        <v>115337</v>
      </c>
      <c r="S86" s="283">
        <v>10190</v>
      </c>
      <c r="T86" s="309">
        <v>8.8000000000000007</v>
      </c>
    </row>
    <row r="87" spans="1:20">
      <c r="B87" s="285">
        <v>41651</v>
      </c>
      <c r="C87" s="286">
        <v>76161</v>
      </c>
      <c r="D87" s="286">
        <v>4982</v>
      </c>
      <c r="E87" s="420">
        <v>6.5</v>
      </c>
      <c r="F87" s="421">
        <v>29214</v>
      </c>
      <c r="G87" s="422">
        <v>615</v>
      </c>
      <c r="H87" s="420">
        <v>2.1</v>
      </c>
      <c r="I87" s="421">
        <v>16926</v>
      </c>
      <c r="J87" s="290">
        <v>318</v>
      </c>
      <c r="K87" s="423">
        <v>1.9</v>
      </c>
      <c r="L87" s="421">
        <v>17649</v>
      </c>
      <c r="M87" s="286">
        <v>1198</v>
      </c>
      <c r="N87" s="423">
        <v>6.8</v>
      </c>
      <c r="O87" s="421">
        <v>46653</v>
      </c>
      <c r="P87" s="286">
        <v>3956</v>
      </c>
      <c r="Q87" s="423">
        <v>8.5</v>
      </c>
      <c r="R87" s="421">
        <v>5422</v>
      </c>
      <c r="S87" s="421">
        <v>696</v>
      </c>
      <c r="T87" s="424">
        <v>12.8</v>
      </c>
    </row>
    <row r="88" spans="1:20">
      <c r="A88"/>
      <c r="B88" s="294">
        <v>41682</v>
      </c>
      <c r="C88" s="33">
        <v>97362</v>
      </c>
      <c r="D88" s="33">
        <v>4047</v>
      </c>
      <c r="E88" s="412">
        <v>4.2</v>
      </c>
      <c r="F88" s="123">
        <v>55385</v>
      </c>
      <c r="G88" s="118">
        <v>524</v>
      </c>
      <c r="H88" s="412">
        <v>0.9</v>
      </c>
      <c r="I88" s="123">
        <v>27775</v>
      </c>
      <c r="J88" s="110">
        <v>224</v>
      </c>
      <c r="K88" s="413">
        <v>0.8</v>
      </c>
      <c r="L88" s="123">
        <v>16083</v>
      </c>
      <c r="M88" s="33">
        <v>932</v>
      </c>
      <c r="N88" s="413">
        <v>5.8</v>
      </c>
      <c r="O88" s="123">
        <v>56238</v>
      </c>
      <c r="P88" s="33">
        <v>3936</v>
      </c>
      <c r="Q88" s="413">
        <v>7</v>
      </c>
      <c r="R88" s="123">
        <v>10132</v>
      </c>
      <c r="S88" s="123">
        <v>1010</v>
      </c>
      <c r="T88" s="416">
        <v>10</v>
      </c>
    </row>
    <row r="89" spans="1:20">
      <c r="B89" s="294">
        <v>41710</v>
      </c>
      <c r="C89" s="372">
        <v>108737</v>
      </c>
      <c r="D89" s="372">
        <v>5019</v>
      </c>
      <c r="E89" s="417">
        <v>4.5999999999999996</v>
      </c>
      <c r="F89" s="123">
        <v>58322</v>
      </c>
      <c r="G89" s="418">
        <v>936</v>
      </c>
      <c r="H89" s="417">
        <v>1.6</v>
      </c>
      <c r="I89" s="123">
        <v>26920</v>
      </c>
      <c r="J89" s="110">
        <v>404</v>
      </c>
      <c r="K89" s="413">
        <v>1.5</v>
      </c>
      <c r="L89" s="123">
        <v>20571</v>
      </c>
      <c r="M89" s="372">
        <v>1173</v>
      </c>
      <c r="N89" s="413">
        <v>5.7</v>
      </c>
      <c r="O89" s="123">
        <v>61088</v>
      </c>
      <c r="P89" s="372">
        <v>4003</v>
      </c>
      <c r="Q89" s="413">
        <v>6.6</v>
      </c>
      <c r="R89" s="123">
        <v>10976</v>
      </c>
      <c r="S89" s="123">
        <v>925</v>
      </c>
      <c r="T89" s="416">
        <v>8.4</v>
      </c>
    </row>
    <row r="90" spans="1:20" s="399" customFormat="1">
      <c r="B90" s="294">
        <v>41741</v>
      </c>
      <c r="C90" s="372">
        <v>102043</v>
      </c>
      <c r="D90" s="372">
        <v>5756</v>
      </c>
      <c r="E90" s="417">
        <v>5.6</v>
      </c>
      <c r="F90" s="123">
        <v>44932</v>
      </c>
      <c r="G90" s="123">
        <v>1128</v>
      </c>
      <c r="H90" s="417">
        <v>2.5</v>
      </c>
      <c r="I90" s="123">
        <v>18826</v>
      </c>
      <c r="J90" s="110">
        <v>479</v>
      </c>
      <c r="K90" s="413">
        <v>2.5</v>
      </c>
      <c r="L90" s="123">
        <v>23773</v>
      </c>
      <c r="M90" s="372">
        <v>1393</v>
      </c>
      <c r="N90" s="413">
        <v>5.9</v>
      </c>
      <c r="O90" s="123">
        <v>65608</v>
      </c>
      <c r="P90" s="372">
        <v>4953</v>
      </c>
      <c r="Q90" s="413">
        <v>7.5</v>
      </c>
      <c r="R90" s="123">
        <v>14273</v>
      </c>
      <c r="S90" s="123">
        <v>1118</v>
      </c>
      <c r="T90" s="416">
        <v>7.8</v>
      </c>
    </row>
    <row r="91" spans="1:20" s="399" customFormat="1">
      <c r="B91" s="294">
        <v>41771</v>
      </c>
      <c r="C91" s="372">
        <v>95905</v>
      </c>
      <c r="D91" s="372">
        <v>5088</v>
      </c>
      <c r="E91" s="417">
        <v>5.3052499869662686</v>
      </c>
      <c r="F91" s="123">
        <v>32082</v>
      </c>
      <c r="G91" s="418">
        <v>980</v>
      </c>
      <c r="H91" s="417">
        <v>3.054672401969952</v>
      </c>
      <c r="I91" s="123">
        <v>12501</v>
      </c>
      <c r="J91" s="110">
        <v>305</v>
      </c>
      <c r="K91" s="417">
        <v>2.4398048156147505</v>
      </c>
      <c r="L91" s="123">
        <v>26844</v>
      </c>
      <c r="M91" s="372">
        <v>1206</v>
      </c>
      <c r="N91" s="417">
        <v>4.4926240500670538</v>
      </c>
      <c r="O91" s="123">
        <v>66753</v>
      </c>
      <c r="P91" s="372">
        <v>4369</v>
      </c>
      <c r="Q91" s="417">
        <v>6.5450241936691977</v>
      </c>
      <c r="R91" s="123">
        <v>14853</v>
      </c>
      <c r="S91" s="123">
        <v>1189</v>
      </c>
      <c r="T91" s="480">
        <v>8.0051168114185689</v>
      </c>
    </row>
    <row r="92" spans="1:20">
      <c r="B92" s="296">
        <v>41791</v>
      </c>
      <c r="C92" s="112">
        <v>85310</v>
      </c>
      <c r="D92" s="112">
        <v>4918</v>
      </c>
      <c r="E92" s="113">
        <v>5.764857578244051</v>
      </c>
      <c r="F92" s="120">
        <v>23519</v>
      </c>
      <c r="G92" s="114">
        <v>825</v>
      </c>
      <c r="H92" s="113">
        <v>3.5078022024745947</v>
      </c>
      <c r="I92" s="120">
        <v>8827</v>
      </c>
      <c r="J92" s="115">
        <v>311</v>
      </c>
      <c r="K92" s="113">
        <v>3.5232808428684717</v>
      </c>
      <c r="L92" s="120">
        <v>26349</v>
      </c>
      <c r="M92" s="112">
        <v>1468</v>
      </c>
      <c r="N92" s="113">
        <v>5.5713689324073021</v>
      </c>
      <c r="O92" s="120">
        <v>72720</v>
      </c>
      <c r="P92" s="112">
        <v>4871</v>
      </c>
      <c r="Q92" s="113">
        <v>6.6982948294829479</v>
      </c>
      <c r="R92" s="120">
        <v>20294</v>
      </c>
      <c r="S92" s="120">
        <v>1482</v>
      </c>
      <c r="T92" s="297">
        <v>7.3026510298610434</v>
      </c>
    </row>
    <row r="93" spans="1:20">
      <c r="B93" s="294">
        <v>41821</v>
      </c>
      <c r="C93" s="372">
        <v>96492</v>
      </c>
      <c r="D93" s="372">
        <v>4959</v>
      </c>
      <c r="E93" s="490">
        <v>5.1392861584380052</v>
      </c>
      <c r="F93" s="123">
        <v>25383</v>
      </c>
      <c r="G93" s="123">
        <v>617</v>
      </c>
      <c r="H93" s="490">
        <v>2.4307607453807667</v>
      </c>
      <c r="I93" s="123">
        <v>10974</v>
      </c>
      <c r="J93" s="110">
        <v>223</v>
      </c>
      <c r="K93" s="490">
        <v>2.0320758155640606</v>
      </c>
      <c r="L93" s="123">
        <v>30377</v>
      </c>
      <c r="M93" s="372">
        <v>1477</v>
      </c>
      <c r="N93" s="490">
        <v>4.8622312934127798</v>
      </c>
      <c r="O93" s="123">
        <v>77805</v>
      </c>
      <c r="P93" s="372">
        <v>4476</v>
      </c>
      <c r="Q93" s="490">
        <v>5.75284364758049</v>
      </c>
      <c r="R93" s="123">
        <v>21326</v>
      </c>
      <c r="S93" s="123">
        <v>1204</v>
      </c>
      <c r="T93" s="531">
        <v>5.6456907061802495</v>
      </c>
    </row>
    <row r="94" spans="1:20">
      <c r="B94" s="521">
        <v>41852</v>
      </c>
      <c r="C94" s="372">
        <v>94096</v>
      </c>
      <c r="D94" s="372">
        <v>4611</v>
      </c>
      <c r="E94" s="496">
        <v>4.9003145723516415</v>
      </c>
      <c r="F94" s="123">
        <v>26173</v>
      </c>
      <c r="G94" s="418">
        <v>503</v>
      </c>
      <c r="H94" s="496">
        <v>1.9218278378481641</v>
      </c>
      <c r="I94" s="123">
        <v>14368</v>
      </c>
      <c r="J94" s="110">
        <v>255</v>
      </c>
      <c r="K94" s="496">
        <v>1.7747772828507795</v>
      </c>
      <c r="L94" s="123">
        <v>28408</v>
      </c>
      <c r="M94" s="372">
        <v>1329</v>
      </c>
      <c r="N94" s="496">
        <v>4.6782596451703746</v>
      </c>
      <c r="O94" s="123">
        <v>74513</v>
      </c>
      <c r="P94" s="372">
        <v>4167</v>
      </c>
      <c r="Q94" s="496">
        <v>5.5923127507951635</v>
      </c>
      <c r="R94" s="123">
        <v>21812</v>
      </c>
      <c r="S94" s="123">
        <v>1059</v>
      </c>
      <c r="T94" s="532">
        <v>4.8551256189253618</v>
      </c>
    </row>
    <row r="95" spans="1:20">
      <c r="B95" s="521">
        <v>41883</v>
      </c>
      <c r="C95" s="372">
        <v>116815</v>
      </c>
      <c r="D95" s="372">
        <v>4824</v>
      </c>
      <c r="E95" s="496">
        <v>4.1296066429824938</v>
      </c>
      <c r="F95" s="123">
        <v>32795</v>
      </c>
      <c r="G95" s="418">
        <v>548</v>
      </c>
      <c r="H95" s="496">
        <v>1.6709864308583626</v>
      </c>
      <c r="I95" s="123">
        <v>17770</v>
      </c>
      <c r="J95" s="110">
        <v>250</v>
      </c>
      <c r="K95" s="496">
        <v>1.4068655036578503</v>
      </c>
      <c r="L95" s="123">
        <v>38237</v>
      </c>
      <c r="M95" s="372">
        <v>1458</v>
      </c>
      <c r="N95" s="496">
        <v>3.8130606480633942</v>
      </c>
      <c r="O95" s="123">
        <v>86517</v>
      </c>
      <c r="P95" s="372">
        <v>4621</v>
      </c>
      <c r="Q95" s="496">
        <v>5.341146826635228</v>
      </c>
      <c r="R95" s="123">
        <v>19308</v>
      </c>
      <c r="S95" s="123">
        <v>1137</v>
      </c>
      <c r="T95" s="532">
        <v>5.8887507768800491</v>
      </c>
    </row>
    <row r="96" spans="1:20">
      <c r="B96" s="294">
        <v>41924</v>
      </c>
      <c r="C96" s="372">
        <v>97917</v>
      </c>
      <c r="D96" s="372">
        <v>4609</v>
      </c>
      <c r="E96" s="417">
        <v>4.7070478057947032</v>
      </c>
      <c r="F96" s="123">
        <v>26708</v>
      </c>
      <c r="G96" s="418">
        <v>465</v>
      </c>
      <c r="H96" s="417">
        <v>1.7410513703759174</v>
      </c>
      <c r="I96" s="123">
        <v>12662</v>
      </c>
      <c r="J96" s="110">
        <v>158</v>
      </c>
      <c r="K96" s="413">
        <v>1.2478281472121309</v>
      </c>
      <c r="L96" s="123">
        <v>29009</v>
      </c>
      <c r="M96" s="372">
        <v>1205</v>
      </c>
      <c r="N96" s="413">
        <v>4.1538832776035024</v>
      </c>
      <c r="O96" s="123">
        <v>74287</v>
      </c>
      <c r="P96" s="372">
        <v>4208</v>
      </c>
      <c r="Q96" s="413">
        <v>5.6645173448921078</v>
      </c>
      <c r="R96" s="123">
        <v>23301</v>
      </c>
      <c r="S96" s="123">
        <v>1061</v>
      </c>
      <c r="T96" s="416">
        <v>4.5534526415175316</v>
      </c>
    </row>
    <row r="97" spans="1:42">
      <c r="B97" s="294">
        <v>41944</v>
      </c>
      <c r="C97" s="372">
        <v>69075</v>
      </c>
      <c r="D97" s="372">
        <v>3591</v>
      </c>
      <c r="E97" s="417">
        <v>5.1986970684039093</v>
      </c>
      <c r="F97" s="123">
        <v>14781</v>
      </c>
      <c r="G97" s="418">
        <v>376</v>
      </c>
      <c r="H97" s="417">
        <v>2.5438062377376358</v>
      </c>
      <c r="I97" s="123">
        <v>6985</v>
      </c>
      <c r="J97" s="110">
        <v>118</v>
      </c>
      <c r="K97" s="413">
        <v>1.6893342877594846</v>
      </c>
      <c r="L97" s="123">
        <v>22008</v>
      </c>
      <c r="M97" s="372">
        <v>1003</v>
      </c>
      <c r="N97" s="413">
        <v>4.5574336604870958</v>
      </c>
      <c r="O97" s="123">
        <v>56415</v>
      </c>
      <c r="P97" s="372">
        <v>3527</v>
      </c>
      <c r="Q97" s="413">
        <v>6.2518833643534526</v>
      </c>
      <c r="R97" s="123">
        <v>19049</v>
      </c>
      <c r="S97" s="123">
        <v>991</v>
      </c>
      <c r="T97" s="416">
        <v>5.2023728279699721</v>
      </c>
    </row>
    <row r="98" spans="1:42">
      <c r="B98" s="298">
        <v>41985</v>
      </c>
      <c r="C98" s="102">
        <v>54901</v>
      </c>
      <c r="D98" s="102">
        <v>3580</v>
      </c>
      <c r="E98" s="103">
        <v>6.5208284002112897</v>
      </c>
      <c r="F98" s="124">
        <v>11896</v>
      </c>
      <c r="G98" s="104">
        <v>300</v>
      </c>
      <c r="H98" s="103">
        <v>2.5218560860793544</v>
      </c>
      <c r="I98" s="124">
        <v>5062</v>
      </c>
      <c r="J98" s="105">
        <v>148</v>
      </c>
      <c r="K98" s="103">
        <v>2.9237455551165548</v>
      </c>
      <c r="L98" s="124">
        <v>17565</v>
      </c>
      <c r="M98" s="102">
        <v>948</v>
      </c>
      <c r="N98" s="103">
        <v>5.3970964987190433</v>
      </c>
      <c r="O98" s="124">
        <v>39660</v>
      </c>
      <c r="P98" s="102">
        <v>3065</v>
      </c>
      <c r="Q98" s="103">
        <v>7.7281896116994462</v>
      </c>
      <c r="R98" s="124">
        <v>14484</v>
      </c>
      <c r="S98" s="125">
        <v>864</v>
      </c>
      <c r="T98" s="299">
        <v>5.9652029826014914</v>
      </c>
    </row>
    <row r="99" spans="1:42" ht="15.75" thickBot="1">
      <c r="B99" s="533" t="s">
        <v>178</v>
      </c>
      <c r="C99" s="534">
        <v>1094814</v>
      </c>
      <c r="D99" s="534">
        <v>55984</v>
      </c>
      <c r="E99" s="535">
        <v>5.1135626690926497</v>
      </c>
      <c r="F99" s="534">
        <v>381190</v>
      </c>
      <c r="G99" s="534">
        <v>7817</v>
      </c>
      <c r="H99" s="535">
        <v>2.050683386237834</v>
      </c>
      <c r="I99" s="534">
        <v>179596</v>
      </c>
      <c r="J99" s="534">
        <v>3193</v>
      </c>
      <c r="K99" s="535">
        <v>1.7778792400721621</v>
      </c>
      <c r="L99" s="534">
        <v>296873</v>
      </c>
      <c r="M99" s="534">
        <v>14790</v>
      </c>
      <c r="N99" s="535">
        <v>4.9819282993064373</v>
      </c>
      <c r="O99" s="534">
        <v>778257</v>
      </c>
      <c r="P99" s="534">
        <v>50152</v>
      </c>
      <c r="Q99" s="535">
        <v>6.4441437725584221</v>
      </c>
      <c r="R99" s="534">
        <v>195230</v>
      </c>
      <c r="S99" s="534">
        <v>12736</v>
      </c>
      <c r="T99" s="536">
        <v>6.5235875633867746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s="15" customFormat="1">
      <c r="A100" s="122"/>
      <c r="B100" s="921">
        <v>42005</v>
      </c>
      <c r="C100" s="922">
        <v>72079</v>
      </c>
      <c r="D100" s="922">
        <v>4095</v>
      </c>
      <c r="E100" s="923">
        <v>5.681266388268428</v>
      </c>
      <c r="F100" s="928">
        <v>19802</v>
      </c>
      <c r="G100" s="929">
        <v>375</v>
      </c>
      <c r="H100" s="923">
        <v>1.8937481062518937</v>
      </c>
      <c r="I100" s="928">
        <v>12822</v>
      </c>
      <c r="J100" s="930">
        <v>238</v>
      </c>
      <c r="K100" s="931">
        <v>1.8561846825768211</v>
      </c>
      <c r="L100" s="928">
        <v>20263</v>
      </c>
      <c r="M100" s="922">
        <v>1079</v>
      </c>
      <c r="N100" s="931">
        <v>5.3249765582588955</v>
      </c>
      <c r="O100" s="928">
        <v>48395</v>
      </c>
      <c r="P100" s="922">
        <v>3547</v>
      </c>
      <c r="Q100" s="931">
        <v>7.3292695526397358</v>
      </c>
      <c r="R100" s="928">
        <v>7768</v>
      </c>
      <c r="S100" s="928">
        <v>627</v>
      </c>
      <c r="T100" s="932">
        <v>8.0715756951596287</v>
      </c>
      <c r="U100" s="540"/>
      <c r="V100" s="540"/>
      <c r="W100" s="540"/>
      <c r="X100" s="54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</row>
    <row r="101" spans="1:42">
      <c r="A101"/>
      <c r="B101" s="294">
        <v>42036</v>
      </c>
      <c r="C101" s="33">
        <v>96634</v>
      </c>
      <c r="D101" s="33">
        <v>3269</v>
      </c>
      <c r="E101" s="412">
        <v>3.3828673137818988</v>
      </c>
      <c r="F101" s="123">
        <v>44768</v>
      </c>
      <c r="G101" s="118">
        <v>332</v>
      </c>
      <c r="H101" s="412">
        <v>0.74160114367405294</v>
      </c>
      <c r="I101" s="123">
        <v>22505</v>
      </c>
      <c r="J101" s="110">
        <v>147</v>
      </c>
      <c r="K101" s="413">
        <v>0.65318818040435456</v>
      </c>
      <c r="L101" s="123">
        <v>21496</v>
      </c>
      <c r="M101" s="33">
        <v>1080</v>
      </c>
      <c r="N101" s="413">
        <v>5.0241905470785264</v>
      </c>
      <c r="O101" s="123">
        <v>57787</v>
      </c>
      <c r="P101" s="33">
        <v>3030</v>
      </c>
      <c r="Q101" s="413">
        <v>5.243393842905844</v>
      </c>
      <c r="R101" s="123">
        <v>10612</v>
      </c>
      <c r="S101" s="123">
        <v>797</v>
      </c>
      <c r="T101" s="416">
        <v>7.5103656238220875</v>
      </c>
    </row>
    <row r="102" spans="1:42">
      <c r="A102"/>
      <c r="B102" s="294">
        <v>42064</v>
      </c>
      <c r="C102" s="33">
        <v>114395</v>
      </c>
      <c r="D102" s="33">
        <v>3998</v>
      </c>
      <c r="E102" s="412">
        <v>3.494907994230517</v>
      </c>
      <c r="F102" s="123">
        <v>49049</v>
      </c>
      <c r="G102" s="118">
        <v>446</v>
      </c>
      <c r="H102" s="412">
        <v>0.90929478684580733</v>
      </c>
      <c r="I102" s="123">
        <v>23037</v>
      </c>
      <c r="J102" s="110">
        <v>214</v>
      </c>
      <c r="K102" s="413">
        <v>0.92894040022572388</v>
      </c>
      <c r="L102" s="123">
        <v>27052</v>
      </c>
      <c r="M102" s="33">
        <v>1133</v>
      </c>
      <c r="N102" s="413">
        <v>4.1882300754103206</v>
      </c>
      <c r="O102" s="123">
        <v>69878</v>
      </c>
      <c r="P102" s="33">
        <v>3560</v>
      </c>
      <c r="Q102" s="413">
        <v>5.0945934342711583</v>
      </c>
      <c r="R102" s="123">
        <v>13602</v>
      </c>
      <c r="S102" s="123">
        <v>766</v>
      </c>
      <c r="T102" s="416">
        <v>5.6315247757682689</v>
      </c>
    </row>
    <row r="103" spans="1:42" s="544" customFormat="1">
      <c r="B103" s="294">
        <v>42095</v>
      </c>
      <c r="C103" s="33">
        <v>111178</v>
      </c>
      <c r="D103" s="33">
        <v>4589</v>
      </c>
      <c r="E103" s="412">
        <v>4.1276151756642498</v>
      </c>
      <c r="F103" s="123">
        <v>41831</v>
      </c>
      <c r="G103" s="118">
        <v>700</v>
      </c>
      <c r="H103" s="412">
        <v>1.673400109966293</v>
      </c>
      <c r="I103" s="123">
        <v>17943</v>
      </c>
      <c r="J103" s="110">
        <v>379</v>
      </c>
      <c r="K103" s="413">
        <v>2.1122443292648945</v>
      </c>
      <c r="L103" s="123">
        <v>29094</v>
      </c>
      <c r="M103" s="33">
        <v>1422</v>
      </c>
      <c r="N103" s="413">
        <v>4.887605691895236</v>
      </c>
      <c r="O103" s="123">
        <v>78983</v>
      </c>
      <c r="P103" s="33">
        <v>4139</v>
      </c>
      <c r="Q103" s="413">
        <v>5.2403681804945368</v>
      </c>
      <c r="R103" s="123">
        <v>17471</v>
      </c>
      <c r="S103" s="123">
        <v>963</v>
      </c>
      <c r="T103" s="416">
        <v>5.5119912998683533</v>
      </c>
    </row>
    <row r="104" spans="1:42" s="399" customFormat="1">
      <c r="B104" s="294">
        <v>42136</v>
      </c>
      <c r="C104" s="372">
        <v>122347</v>
      </c>
      <c r="D104" s="372">
        <v>5130</v>
      </c>
      <c r="E104" s="417">
        <v>4.1929920635569324</v>
      </c>
      <c r="F104" s="123">
        <v>44792</v>
      </c>
      <c r="G104" s="418">
        <v>884</v>
      </c>
      <c r="H104" s="417">
        <v>1.9735667083407751</v>
      </c>
      <c r="I104" s="123">
        <v>14891</v>
      </c>
      <c r="J104" s="110">
        <v>329</v>
      </c>
      <c r="K104" s="417">
        <v>2.2093882210731315</v>
      </c>
      <c r="L104" s="123">
        <v>34594</v>
      </c>
      <c r="M104" s="372">
        <v>1207</v>
      </c>
      <c r="N104" s="417">
        <v>3.4890443429496445</v>
      </c>
      <c r="O104" s="123">
        <v>85193</v>
      </c>
      <c r="P104" s="372">
        <v>4493</v>
      </c>
      <c r="Q104" s="417">
        <v>5.2739074806615571</v>
      </c>
      <c r="R104" s="123">
        <v>16680</v>
      </c>
      <c r="S104" s="123">
        <v>836</v>
      </c>
      <c r="T104" s="480">
        <v>5.0119904076738608</v>
      </c>
    </row>
    <row r="105" spans="1:42" s="544" customFormat="1">
      <c r="A105" s="19"/>
      <c r="B105" s="296">
        <v>42156</v>
      </c>
      <c r="C105" s="112">
        <v>119920</v>
      </c>
      <c r="D105" s="112">
        <v>5596</v>
      </c>
      <c r="E105" s="113">
        <v>4.7</v>
      </c>
      <c r="F105" s="120">
        <v>37613</v>
      </c>
      <c r="G105" s="114">
        <v>801</v>
      </c>
      <c r="H105" s="113">
        <v>2.1</v>
      </c>
      <c r="I105" s="120">
        <v>12222</v>
      </c>
      <c r="J105" s="115">
        <v>270</v>
      </c>
      <c r="K105" s="113">
        <v>2.2000000000000002</v>
      </c>
      <c r="L105" s="120">
        <v>36709</v>
      </c>
      <c r="M105" s="112">
        <v>1516</v>
      </c>
      <c r="N105" s="113">
        <v>4.0999999999999996</v>
      </c>
      <c r="O105" s="120">
        <v>93841</v>
      </c>
      <c r="P105" s="112">
        <v>5273</v>
      </c>
      <c r="Q105" s="113">
        <v>5.6</v>
      </c>
      <c r="R105" s="120">
        <v>22942</v>
      </c>
      <c r="S105" s="120">
        <v>1266</v>
      </c>
      <c r="T105" s="297">
        <v>5.5</v>
      </c>
    </row>
    <row r="106" spans="1:42" s="544" customFormat="1">
      <c r="A106" s="19"/>
      <c r="B106" s="294">
        <v>42186</v>
      </c>
      <c r="C106" s="372">
        <v>118042</v>
      </c>
      <c r="D106" s="372">
        <v>5076</v>
      </c>
      <c r="E106" s="417">
        <v>4.3001643482828147</v>
      </c>
      <c r="F106" s="123">
        <v>35344</v>
      </c>
      <c r="G106" s="418">
        <v>663</v>
      </c>
      <c r="H106" s="417">
        <v>1.8758488003621547</v>
      </c>
      <c r="I106" s="123">
        <v>13547</v>
      </c>
      <c r="J106" s="110">
        <v>194</v>
      </c>
      <c r="K106" s="417">
        <v>1.4320513766885656</v>
      </c>
      <c r="L106" s="123">
        <v>36559</v>
      </c>
      <c r="M106" s="372">
        <v>1583</v>
      </c>
      <c r="N106" s="417">
        <v>4.3299871440684923</v>
      </c>
      <c r="O106" s="123">
        <v>92307</v>
      </c>
      <c r="P106" s="372">
        <v>4918</v>
      </c>
      <c r="Q106" s="417">
        <v>5.3278732923830265</v>
      </c>
      <c r="R106" s="123">
        <v>26459</v>
      </c>
      <c r="S106" s="123">
        <v>1489</v>
      </c>
      <c r="T106" s="480">
        <v>5.6275747382743111</v>
      </c>
    </row>
    <row r="107" spans="1:42" s="544" customFormat="1">
      <c r="A107" s="19"/>
      <c r="B107" s="294">
        <v>42217</v>
      </c>
      <c r="C107" s="372">
        <v>119124</v>
      </c>
      <c r="D107" s="372">
        <v>5536</v>
      </c>
      <c r="E107" s="417">
        <v>4.6472583190624892</v>
      </c>
      <c r="F107" s="123">
        <v>34541</v>
      </c>
      <c r="G107" s="418">
        <v>541</v>
      </c>
      <c r="H107" s="417">
        <v>1.5662545959873775</v>
      </c>
      <c r="I107" s="123">
        <v>15650</v>
      </c>
      <c r="J107" s="110">
        <v>273</v>
      </c>
      <c r="K107" s="417">
        <v>1.7444089456869012</v>
      </c>
      <c r="L107" s="123">
        <v>37192</v>
      </c>
      <c r="M107" s="372">
        <v>1581</v>
      </c>
      <c r="N107" s="417">
        <v>4.2509141750914177</v>
      </c>
      <c r="O107" s="123">
        <v>97949</v>
      </c>
      <c r="P107" s="372">
        <v>5096</v>
      </c>
      <c r="Q107" s="417">
        <v>5.2027075314704589</v>
      </c>
      <c r="R107" s="123">
        <v>27088</v>
      </c>
      <c r="S107" s="123">
        <v>1308</v>
      </c>
      <c r="T107" s="480">
        <v>4.8287064382752511</v>
      </c>
    </row>
    <row r="108" spans="1:42" s="544" customFormat="1">
      <c r="A108" s="19"/>
      <c r="B108" s="294">
        <v>42248</v>
      </c>
      <c r="C108" s="372">
        <v>127821</v>
      </c>
      <c r="D108" s="372">
        <v>5063</v>
      </c>
      <c r="E108" s="417">
        <v>3.9610079720859601</v>
      </c>
      <c r="F108" s="123">
        <v>38150</v>
      </c>
      <c r="G108" s="418">
        <v>631</v>
      </c>
      <c r="H108" s="417">
        <v>1.6539973787680209</v>
      </c>
      <c r="I108" s="123">
        <v>17780</v>
      </c>
      <c r="J108" s="110">
        <v>201</v>
      </c>
      <c r="K108" s="417">
        <v>1.1304836895388077</v>
      </c>
      <c r="L108" s="123">
        <v>39354</v>
      </c>
      <c r="M108" s="372">
        <v>1489</v>
      </c>
      <c r="N108" s="417">
        <v>3.783605224373634</v>
      </c>
      <c r="O108" s="123">
        <v>96970</v>
      </c>
      <c r="P108" s="372">
        <v>4957</v>
      </c>
      <c r="Q108" s="417">
        <v>5.1118902753428896</v>
      </c>
      <c r="R108" s="123">
        <v>25639</v>
      </c>
      <c r="S108" s="123">
        <v>1244</v>
      </c>
      <c r="T108" s="480">
        <v>4.8519833066812277</v>
      </c>
    </row>
    <row r="109" spans="1:42" s="544" customFormat="1">
      <c r="A109" s="19"/>
      <c r="B109" s="294">
        <v>42278</v>
      </c>
      <c r="C109" s="372">
        <v>110465</v>
      </c>
      <c r="D109" s="372">
        <v>5288</v>
      </c>
      <c r="E109" s="417">
        <v>4.7870366179332819</v>
      </c>
      <c r="F109" s="123">
        <v>25910</v>
      </c>
      <c r="G109" s="418">
        <v>427</v>
      </c>
      <c r="H109" s="417">
        <v>1.6480123504438442</v>
      </c>
      <c r="I109" s="123">
        <v>10375</v>
      </c>
      <c r="J109" s="110">
        <v>149</v>
      </c>
      <c r="K109" s="417">
        <v>1.4361445783132529</v>
      </c>
      <c r="L109" s="123">
        <v>37330</v>
      </c>
      <c r="M109" s="372">
        <v>1791</v>
      </c>
      <c r="N109" s="417">
        <v>4.7977497990892042</v>
      </c>
      <c r="O109" s="123">
        <v>82638</v>
      </c>
      <c r="P109" s="372">
        <v>4878</v>
      </c>
      <c r="Q109" s="417">
        <v>5.9028534088433897</v>
      </c>
      <c r="R109" s="123">
        <v>23011</v>
      </c>
      <c r="S109" s="123">
        <v>1145</v>
      </c>
      <c r="T109" s="480">
        <v>4.9758811003433143</v>
      </c>
    </row>
    <row r="110" spans="1:42" s="544" customFormat="1">
      <c r="A110" s="19"/>
      <c r="B110" s="294">
        <v>42309</v>
      </c>
      <c r="C110" s="372">
        <v>88365</v>
      </c>
      <c r="D110" s="372">
        <v>3838</v>
      </c>
      <c r="E110" s="417">
        <v>4.3</v>
      </c>
      <c r="F110" s="123">
        <v>17832</v>
      </c>
      <c r="G110" s="418">
        <v>322</v>
      </c>
      <c r="H110" s="417">
        <v>1.8</v>
      </c>
      <c r="I110" s="123">
        <v>8071</v>
      </c>
      <c r="J110" s="110">
        <v>171</v>
      </c>
      <c r="K110" s="417">
        <v>2.1</v>
      </c>
      <c r="L110" s="123">
        <v>28582</v>
      </c>
      <c r="M110" s="372">
        <v>1134</v>
      </c>
      <c r="N110" s="417">
        <v>4</v>
      </c>
      <c r="O110" s="123">
        <v>73456</v>
      </c>
      <c r="P110" s="372">
        <v>4312</v>
      </c>
      <c r="Q110" s="417">
        <v>5.8701807879999999</v>
      </c>
      <c r="R110" s="123">
        <v>23424</v>
      </c>
      <c r="S110" s="123">
        <v>1477</v>
      </c>
      <c r="T110" s="480">
        <v>6.3054986340000001</v>
      </c>
    </row>
    <row r="111" spans="1:42" s="544" customFormat="1">
      <c r="A111" s="19"/>
      <c r="B111" s="298">
        <v>42339</v>
      </c>
      <c r="C111" s="102">
        <v>78624</v>
      </c>
      <c r="D111" s="102">
        <v>3982</v>
      </c>
      <c r="E111" s="103">
        <v>5.0999999999999996</v>
      </c>
      <c r="F111" s="124">
        <v>12734</v>
      </c>
      <c r="G111" s="104">
        <v>218</v>
      </c>
      <c r="H111" s="103">
        <v>1.7</v>
      </c>
      <c r="I111" s="124">
        <v>5906</v>
      </c>
      <c r="J111" s="105">
        <v>95</v>
      </c>
      <c r="K111" s="103">
        <v>1.6</v>
      </c>
      <c r="L111" s="124">
        <v>28168</v>
      </c>
      <c r="M111" s="102">
        <v>1185</v>
      </c>
      <c r="N111" s="103">
        <v>4.2</v>
      </c>
      <c r="O111" s="124">
        <v>51229</v>
      </c>
      <c r="P111" s="102">
        <v>3671</v>
      </c>
      <c r="Q111" s="103">
        <v>7.2</v>
      </c>
      <c r="R111" s="124">
        <v>14568</v>
      </c>
      <c r="S111" s="125">
        <v>1034</v>
      </c>
      <c r="T111" s="299">
        <v>7.1</v>
      </c>
      <c r="U111" s="735"/>
    </row>
    <row r="112" spans="1:42" s="544" customFormat="1" ht="15.75" thickBot="1">
      <c r="A112" s="19"/>
      <c r="B112" s="308" t="s">
        <v>203</v>
      </c>
      <c r="C112" s="283">
        <v>1278994</v>
      </c>
      <c r="D112" s="283">
        <v>55460</v>
      </c>
      <c r="E112" s="742">
        <v>4.4000000000000004</v>
      </c>
      <c r="F112" s="283">
        <v>402366</v>
      </c>
      <c r="G112" s="283">
        <v>6340</v>
      </c>
      <c r="H112" s="742">
        <v>1.6</v>
      </c>
      <c r="I112" s="283">
        <v>174749</v>
      </c>
      <c r="J112" s="283">
        <v>2660</v>
      </c>
      <c r="K112" s="742">
        <v>1.5</v>
      </c>
      <c r="L112" s="283">
        <v>376393</v>
      </c>
      <c r="M112" s="283">
        <v>16200</v>
      </c>
      <c r="N112" s="742">
        <v>4.3</v>
      </c>
      <c r="O112" s="283">
        <v>928626</v>
      </c>
      <c r="P112" s="283">
        <v>51874</v>
      </c>
      <c r="Q112" s="742">
        <v>5.6</v>
      </c>
      <c r="R112" s="283">
        <v>229264</v>
      </c>
      <c r="S112" s="283">
        <v>12952</v>
      </c>
      <c r="T112" s="743">
        <v>5.6</v>
      </c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22" s="544" customFormat="1">
      <c r="A113" s="19"/>
      <c r="B113" s="285">
        <v>42370</v>
      </c>
      <c r="C113" s="925">
        <v>87001</v>
      </c>
      <c r="D113" s="925">
        <v>4497</v>
      </c>
      <c r="E113" s="926">
        <v>5.2</v>
      </c>
      <c r="F113" s="421">
        <v>21955</v>
      </c>
      <c r="G113" s="444">
        <v>228</v>
      </c>
      <c r="H113" s="926">
        <v>1</v>
      </c>
      <c r="I113" s="421">
        <v>13601</v>
      </c>
      <c r="J113" s="290">
        <v>132</v>
      </c>
      <c r="K113" s="926">
        <v>1</v>
      </c>
      <c r="L113" s="421">
        <v>25983</v>
      </c>
      <c r="M113" s="925">
        <v>1276</v>
      </c>
      <c r="N113" s="926">
        <v>4.9000000000000004</v>
      </c>
      <c r="O113" s="421">
        <v>61326</v>
      </c>
      <c r="P113" s="925">
        <v>4034</v>
      </c>
      <c r="Q113" s="926">
        <v>6.6</v>
      </c>
      <c r="R113" s="421">
        <v>9740</v>
      </c>
      <c r="S113" s="421">
        <v>618</v>
      </c>
      <c r="T113" s="927">
        <v>6.3</v>
      </c>
    </row>
    <row r="114" spans="1:22" s="544" customFormat="1">
      <c r="A114" s="19"/>
      <c r="B114" s="294">
        <v>42401</v>
      </c>
      <c r="C114" s="372">
        <v>130071</v>
      </c>
      <c r="D114" s="372">
        <v>4414</v>
      </c>
      <c r="E114" s="417">
        <v>3.4</v>
      </c>
      <c r="F114" s="123">
        <v>57470</v>
      </c>
      <c r="G114" s="418">
        <v>477</v>
      </c>
      <c r="H114" s="417">
        <v>0.8</v>
      </c>
      <c r="I114" s="123">
        <v>24827</v>
      </c>
      <c r="J114" s="110">
        <v>183</v>
      </c>
      <c r="K114" s="417">
        <v>0.7</v>
      </c>
      <c r="L114" s="123">
        <v>28284</v>
      </c>
      <c r="M114" s="372">
        <v>1215</v>
      </c>
      <c r="N114" s="417">
        <v>4.3</v>
      </c>
      <c r="O114" s="123">
        <v>77331</v>
      </c>
      <c r="P114" s="372">
        <v>4173</v>
      </c>
      <c r="Q114" s="417">
        <v>5.4</v>
      </c>
      <c r="R114" s="123">
        <v>13114</v>
      </c>
      <c r="S114" s="123">
        <v>891</v>
      </c>
      <c r="T114" s="480">
        <v>6.8</v>
      </c>
    </row>
    <row r="115" spans="1:22" s="544" customFormat="1">
      <c r="A115" s="19"/>
      <c r="B115" s="294">
        <v>42430</v>
      </c>
      <c r="C115" s="372">
        <v>140525</v>
      </c>
      <c r="D115" s="372">
        <v>4699</v>
      </c>
      <c r="E115" s="417">
        <v>3.3</v>
      </c>
      <c r="F115" s="123">
        <v>63718</v>
      </c>
      <c r="G115" s="418">
        <v>566</v>
      </c>
      <c r="H115" s="417">
        <v>0.9</v>
      </c>
      <c r="I115" s="123">
        <v>24583</v>
      </c>
      <c r="J115" s="110">
        <v>248</v>
      </c>
      <c r="K115" s="417">
        <v>1</v>
      </c>
      <c r="L115" s="123">
        <v>30646</v>
      </c>
      <c r="M115" s="372">
        <v>1305</v>
      </c>
      <c r="N115" s="417">
        <v>4.3</v>
      </c>
      <c r="O115" s="123">
        <v>84639</v>
      </c>
      <c r="P115" s="372">
        <v>4195</v>
      </c>
      <c r="Q115" s="417">
        <v>5</v>
      </c>
      <c r="R115" s="123">
        <v>18092</v>
      </c>
      <c r="S115" s="123">
        <v>1131</v>
      </c>
      <c r="T115" s="480">
        <v>6.3</v>
      </c>
    </row>
    <row r="116" spans="1:22" s="647" customFormat="1">
      <c r="A116" s="20"/>
      <c r="B116" s="294">
        <v>42461</v>
      </c>
      <c r="C116" s="648">
        <v>140851</v>
      </c>
      <c r="D116" s="648">
        <v>5851</v>
      </c>
      <c r="E116" s="417">
        <v>4.1540351151216539</v>
      </c>
      <c r="F116" s="123">
        <v>51350</v>
      </c>
      <c r="G116" s="418">
        <v>706</v>
      </c>
      <c r="H116" s="417">
        <v>1.3748782862706914</v>
      </c>
      <c r="I116" s="123">
        <v>18255</v>
      </c>
      <c r="J116" s="110">
        <v>295</v>
      </c>
      <c r="K116" s="417">
        <v>1.6159956176390031</v>
      </c>
      <c r="L116" s="123">
        <v>38099</v>
      </c>
      <c r="M116" s="372">
        <v>1665</v>
      </c>
      <c r="N116" s="417">
        <v>4.370193443397465</v>
      </c>
      <c r="O116" s="123">
        <v>91754</v>
      </c>
      <c r="P116" s="123">
        <v>5120</v>
      </c>
      <c r="Q116" s="417">
        <v>5.5801381956100009</v>
      </c>
      <c r="R116" s="123">
        <v>18472</v>
      </c>
      <c r="S116" s="123">
        <v>1046</v>
      </c>
      <c r="T116" s="480">
        <v>5.6626245127760928</v>
      </c>
    </row>
    <row r="117" spans="1:22" s="647" customFormat="1">
      <c r="A117" s="20"/>
      <c r="B117" s="294">
        <v>42491</v>
      </c>
      <c r="C117" s="648">
        <v>126328</v>
      </c>
      <c r="D117" s="648">
        <v>5617</v>
      </c>
      <c r="E117" s="417">
        <v>4.4463618516876702</v>
      </c>
      <c r="F117" s="123">
        <v>39606</v>
      </c>
      <c r="G117" s="418">
        <v>841</v>
      </c>
      <c r="H117" s="417">
        <v>2.1234156440943295</v>
      </c>
      <c r="I117" s="123">
        <v>12045</v>
      </c>
      <c r="J117" s="110">
        <v>330</v>
      </c>
      <c r="K117" s="417">
        <v>2.7397260273972601</v>
      </c>
      <c r="L117" s="123">
        <v>37226</v>
      </c>
      <c r="M117" s="372">
        <v>1551</v>
      </c>
      <c r="N117" s="417">
        <v>4.1664428087895553</v>
      </c>
      <c r="O117" s="123">
        <v>96688</v>
      </c>
      <c r="P117" s="123">
        <v>5543</v>
      </c>
      <c r="Q117" s="417">
        <v>5.73287274532517</v>
      </c>
      <c r="R117" s="123">
        <v>20632</v>
      </c>
      <c r="S117" s="123">
        <v>1275</v>
      </c>
      <c r="T117" s="480">
        <v>6.1797208220240405</v>
      </c>
    </row>
    <row r="118" spans="1:22" s="647" customFormat="1">
      <c r="A118" s="20"/>
      <c r="B118" s="296">
        <v>42522</v>
      </c>
      <c r="C118" s="112">
        <v>145995</v>
      </c>
      <c r="D118" s="112">
        <v>5955</v>
      </c>
      <c r="E118" s="680">
        <v>4.0789068118771192</v>
      </c>
      <c r="F118" s="112">
        <v>38978</v>
      </c>
      <c r="G118" s="112">
        <v>649</v>
      </c>
      <c r="H118" s="680">
        <v>1.6650418184616964</v>
      </c>
      <c r="I118" s="112">
        <v>12347</v>
      </c>
      <c r="J118" s="112">
        <v>200</v>
      </c>
      <c r="K118" s="680">
        <v>1.6198266785453954</v>
      </c>
      <c r="L118" s="112">
        <v>45222</v>
      </c>
      <c r="M118" s="112">
        <v>1549</v>
      </c>
      <c r="N118" s="680">
        <v>3.425323957365884</v>
      </c>
      <c r="O118" s="112">
        <v>113604</v>
      </c>
      <c r="P118" s="112">
        <v>6389</v>
      </c>
      <c r="Q118" s="680">
        <v>5.6239216928981373</v>
      </c>
      <c r="R118" s="112">
        <v>25272</v>
      </c>
      <c r="S118" s="112">
        <v>1885</v>
      </c>
      <c r="T118" s="920">
        <v>7.4588477366255139</v>
      </c>
      <c r="U118" s="909"/>
    </row>
    <row r="119" spans="1:22" s="647" customFormat="1">
      <c r="A119" s="20"/>
      <c r="B119" s="294">
        <v>42552</v>
      </c>
      <c r="C119" s="372">
        <v>128771</v>
      </c>
      <c r="D119" s="372">
        <v>5525</v>
      </c>
      <c r="E119" s="417">
        <v>4.2905623160494208</v>
      </c>
      <c r="F119" s="372">
        <v>30908</v>
      </c>
      <c r="G119" s="372">
        <v>606</v>
      </c>
      <c r="H119" s="417">
        <v>1.960657434968293</v>
      </c>
      <c r="I119" s="372">
        <v>10958</v>
      </c>
      <c r="J119" s="372">
        <v>157</v>
      </c>
      <c r="K119" s="417">
        <v>1.4327432013141084</v>
      </c>
      <c r="L119" s="372">
        <v>42338</v>
      </c>
      <c r="M119" s="372">
        <v>1421</v>
      </c>
      <c r="N119" s="417">
        <v>3.3563229250318862</v>
      </c>
      <c r="O119" s="372">
        <v>101310</v>
      </c>
      <c r="P119" s="372">
        <v>5678</v>
      </c>
      <c r="Q119" s="417">
        <v>5.6045800019741385</v>
      </c>
      <c r="R119" s="372">
        <v>29547</v>
      </c>
      <c r="S119" s="372">
        <v>1739</v>
      </c>
      <c r="T119" s="480">
        <v>5.8855382949199582</v>
      </c>
    </row>
    <row r="120" spans="1:22" s="544" customFormat="1">
      <c r="A120" s="19"/>
      <c r="B120" s="294">
        <v>42583</v>
      </c>
      <c r="C120" s="372">
        <v>138253</v>
      </c>
      <c r="D120" s="372">
        <v>5132</v>
      </c>
      <c r="E120" s="417">
        <v>3.7120351818767041</v>
      </c>
      <c r="F120" s="372">
        <v>31834</v>
      </c>
      <c r="G120" s="372">
        <v>621</v>
      </c>
      <c r="H120" s="490">
        <v>1.9507444870264499</v>
      </c>
      <c r="I120" s="372">
        <v>15206</v>
      </c>
      <c r="J120" s="372">
        <v>217</v>
      </c>
      <c r="K120" s="490">
        <v>1.4270682625279494</v>
      </c>
      <c r="L120" s="372">
        <v>43990</v>
      </c>
      <c r="M120" s="372">
        <v>1240</v>
      </c>
      <c r="N120" s="490">
        <v>2.8188224596499207</v>
      </c>
      <c r="O120" s="372">
        <v>108146</v>
      </c>
      <c r="P120" s="372">
        <v>5446</v>
      </c>
      <c r="Q120" s="417">
        <v>5.0357849573724414</v>
      </c>
      <c r="R120" s="372">
        <v>28265</v>
      </c>
      <c r="S120" s="372">
        <v>1803</v>
      </c>
      <c r="T120" s="480">
        <v>6.3789138510525385</v>
      </c>
    </row>
    <row r="121" spans="1:22" s="544" customFormat="1">
      <c r="A121" s="19"/>
      <c r="B121" s="294">
        <v>42614</v>
      </c>
      <c r="C121" s="372">
        <v>139055</v>
      </c>
      <c r="D121" s="372">
        <v>5605</v>
      </c>
      <c r="E121" s="417">
        <v>4.0307791880910431</v>
      </c>
      <c r="F121" s="372">
        <v>31952</v>
      </c>
      <c r="G121" s="372">
        <v>543</v>
      </c>
      <c r="H121" s="490">
        <v>1.6994241362043065</v>
      </c>
      <c r="I121" s="372">
        <v>13478</v>
      </c>
      <c r="J121" s="372">
        <v>190</v>
      </c>
      <c r="K121" s="490">
        <v>1.4097047039620121</v>
      </c>
      <c r="L121" s="372">
        <v>43265</v>
      </c>
      <c r="M121" s="372">
        <v>1297</v>
      </c>
      <c r="N121" s="490">
        <v>2.997804229746909</v>
      </c>
      <c r="O121" s="372">
        <v>108473</v>
      </c>
      <c r="P121" s="372">
        <v>5770</v>
      </c>
      <c r="Q121" s="417">
        <v>5.3192960460206686</v>
      </c>
      <c r="R121" s="372">
        <v>28109</v>
      </c>
      <c r="S121" s="372">
        <v>1486</v>
      </c>
      <c r="T121" s="480">
        <v>5.286563022519478</v>
      </c>
    </row>
    <row r="122" spans="1:22" s="544" customFormat="1">
      <c r="A122" s="19"/>
      <c r="B122" s="294">
        <v>42644</v>
      </c>
      <c r="C122" s="372">
        <v>116996</v>
      </c>
      <c r="D122" s="372">
        <v>4582</v>
      </c>
      <c r="E122" s="417">
        <v>3.9163732093404899</v>
      </c>
      <c r="F122" s="372">
        <v>24514</v>
      </c>
      <c r="G122" s="372">
        <v>360</v>
      </c>
      <c r="H122" s="490">
        <v>1.4685485844823365</v>
      </c>
      <c r="I122" s="372">
        <v>9634</v>
      </c>
      <c r="J122" s="372">
        <v>127</v>
      </c>
      <c r="K122" s="490">
        <v>1.3182478721195765</v>
      </c>
      <c r="L122" s="372">
        <v>36074</v>
      </c>
      <c r="M122" s="372">
        <v>1200</v>
      </c>
      <c r="N122" s="490">
        <v>3.3264955369518212</v>
      </c>
      <c r="O122" s="372">
        <v>89468</v>
      </c>
      <c r="P122" s="729">
        <v>4925</v>
      </c>
      <c r="Q122" s="417">
        <v>5.5047614789645465</v>
      </c>
      <c r="R122" s="372">
        <v>24205</v>
      </c>
      <c r="S122" s="729">
        <v>1415</v>
      </c>
      <c r="T122" s="480">
        <v>5.8458996075191072</v>
      </c>
    </row>
    <row r="123" spans="1:22">
      <c r="B123" s="294">
        <v>42675</v>
      </c>
      <c r="C123" s="372">
        <v>110430</v>
      </c>
      <c r="D123" s="372">
        <v>4844</v>
      </c>
      <c r="E123" s="417">
        <v>4.3864891786652178</v>
      </c>
      <c r="F123" s="372">
        <v>17988</v>
      </c>
      <c r="G123" s="372">
        <v>446</v>
      </c>
      <c r="H123" s="490">
        <v>2.479430731598844</v>
      </c>
      <c r="I123" s="372">
        <v>8086</v>
      </c>
      <c r="J123" s="372">
        <v>250</v>
      </c>
      <c r="K123" s="490">
        <v>3.0917635419243137</v>
      </c>
      <c r="L123" s="372">
        <v>35355</v>
      </c>
      <c r="M123" s="372">
        <v>1165</v>
      </c>
      <c r="N123" s="490">
        <v>3.2951492009616743</v>
      </c>
      <c r="O123" s="372">
        <v>87279</v>
      </c>
      <c r="P123" s="729">
        <v>5180</v>
      </c>
      <c r="Q123" s="417">
        <v>5.9349900892540015</v>
      </c>
      <c r="R123" s="372">
        <v>23330</v>
      </c>
      <c r="S123" s="729">
        <v>1579</v>
      </c>
      <c r="T123" s="480">
        <v>6.7681097299614228</v>
      </c>
      <c r="U123" s="544"/>
      <c r="V123" s="544"/>
    </row>
    <row r="124" spans="1:22">
      <c r="B124" s="298">
        <v>42705</v>
      </c>
      <c r="C124" s="102">
        <v>90588</v>
      </c>
      <c r="D124" s="102">
        <v>4656</v>
      </c>
      <c r="E124" s="103">
        <v>5.0999999999999996</v>
      </c>
      <c r="F124" s="124">
        <v>12130</v>
      </c>
      <c r="G124" s="104">
        <v>195</v>
      </c>
      <c r="H124" s="103">
        <v>1.6</v>
      </c>
      <c r="I124" s="124">
        <v>6129</v>
      </c>
      <c r="J124" s="105">
        <v>148</v>
      </c>
      <c r="K124" s="103">
        <v>2.4</v>
      </c>
      <c r="L124" s="124">
        <v>31588</v>
      </c>
      <c r="M124" s="102">
        <v>1083</v>
      </c>
      <c r="N124" s="103">
        <v>3.4</v>
      </c>
      <c r="O124" s="124">
        <v>63048</v>
      </c>
      <c r="P124" s="102">
        <v>4542</v>
      </c>
      <c r="Q124" s="103">
        <v>7.2</v>
      </c>
      <c r="R124" s="124">
        <v>17914</v>
      </c>
      <c r="S124" s="125">
        <v>1178</v>
      </c>
      <c r="T124" s="299">
        <v>6.6</v>
      </c>
    </row>
    <row r="125" spans="1:22" s="544" customFormat="1" ht="15.75" thickBot="1">
      <c r="A125" s="19"/>
      <c r="B125" s="533" t="s">
        <v>227</v>
      </c>
      <c r="C125" s="534">
        <v>1494864</v>
      </c>
      <c r="D125" s="534">
        <v>61377</v>
      </c>
      <c r="E125" s="535">
        <v>4.0999999999999996</v>
      </c>
      <c r="F125" s="534">
        <v>422403</v>
      </c>
      <c r="G125" s="534">
        <v>6238</v>
      </c>
      <c r="H125" s="535">
        <v>1.5</v>
      </c>
      <c r="I125" s="534">
        <v>169149</v>
      </c>
      <c r="J125" s="534">
        <v>2477</v>
      </c>
      <c r="K125" s="535">
        <v>1.5</v>
      </c>
      <c r="L125" s="534">
        <v>438070</v>
      </c>
      <c r="M125" s="534">
        <v>15967</v>
      </c>
      <c r="N125" s="535">
        <v>3.6</v>
      </c>
      <c r="O125" s="534">
        <v>1083066</v>
      </c>
      <c r="P125" s="534">
        <v>60995</v>
      </c>
      <c r="Q125" s="535">
        <v>5.6</v>
      </c>
      <c r="R125" s="534">
        <v>256692</v>
      </c>
      <c r="S125" s="534">
        <v>16046</v>
      </c>
      <c r="T125" s="536">
        <v>6.3</v>
      </c>
    </row>
    <row r="126" spans="1:22" s="544" customFormat="1">
      <c r="A126" s="19"/>
      <c r="B126" s="921">
        <v>42736</v>
      </c>
      <c r="C126" s="922">
        <v>122698</v>
      </c>
      <c r="D126" s="922">
        <v>5102</v>
      </c>
      <c r="E126" s="923">
        <v>4.2</v>
      </c>
      <c r="F126" s="922">
        <v>27729</v>
      </c>
      <c r="G126" s="922">
        <v>286</v>
      </c>
      <c r="H126" s="923">
        <v>1</v>
      </c>
      <c r="I126" s="922">
        <v>14962</v>
      </c>
      <c r="J126" s="922">
        <v>193</v>
      </c>
      <c r="K126" s="923">
        <v>1.3</v>
      </c>
      <c r="L126" s="922">
        <v>37490</v>
      </c>
      <c r="M126" s="922">
        <v>1223</v>
      </c>
      <c r="N126" s="923">
        <v>3.3</v>
      </c>
      <c r="O126" s="922">
        <v>85097</v>
      </c>
      <c r="P126" s="922">
        <v>4960</v>
      </c>
      <c r="Q126" s="923">
        <v>5.8</v>
      </c>
      <c r="R126" s="922">
        <v>12930</v>
      </c>
      <c r="S126" s="922">
        <v>950</v>
      </c>
      <c r="T126" s="924">
        <v>7.3</v>
      </c>
    </row>
    <row r="127" spans="1:22" s="544" customFormat="1">
      <c r="A127" s="19"/>
      <c r="B127" s="294">
        <v>42767</v>
      </c>
      <c r="C127" s="33">
        <v>137512</v>
      </c>
      <c r="D127" s="33">
        <v>4171</v>
      </c>
      <c r="E127" s="412">
        <v>3.0331898307056839</v>
      </c>
      <c r="F127" s="33">
        <v>50027</v>
      </c>
      <c r="G127" s="33">
        <v>503</v>
      </c>
      <c r="H127" s="412">
        <v>1.0054570531912768</v>
      </c>
      <c r="I127" s="33">
        <v>22091</v>
      </c>
      <c r="J127" s="33">
        <v>248</v>
      </c>
      <c r="K127" s="412">
        <v>1.1226291249830247</v>
      </c>
      <c r="L127" s="33">
        <v>32818</v>
      </c>
      <c r="M127" s="33">
        <v>915</v>
      </c>
      <c r="N127" s="412">
        <v>2.7881040892193307</v>
      </c>
      <c r="O127" s="33">
        <v>94074</v>
      </c>
      <c r="P127" s="33">
        <v>4217</v>
      </c>
      <c r="Q127" s="412">
        <v>4.4826413249144288</v>
      </c>
      <c r="R127" s="33">
        <v>16464</v>
      </c>
      <c r="S127" s="33">
        <v>914</v>
      </c>
      <c r="T127" s="804">
        <v>5.5515063168124392</v>
      </c>
    </row>
    <row r="128" spans="1:22" s="544" customFormat="1">
      <c r="A128" s="19"/>
      <c r="B128" s="294">
        <v>42795</v>
      </c>
      <c r="C128" s="33">
        <v>169890</v>
      </c>
      <c r="D128" s="33">
        <v>5697</v>
      </c>
      <c r="E128" s="412">
        <v>3.3533462828889284</v>
      </c>
      <c r="F128" s="33">
        <v>59740</v>
      </c>
      <c r="G128" s="33">
        <v>635</v>
      </c>
      <c r="H128" s="412">
        <v>1.0629394040843656</v>
      </c>
      <c r="I128" s="33">
        <v>24126</v>
      </c>
      <c r="J128" s="33">
        <v>303</v>
      </c>
      <c r="K128" s="412">
        <v>1.255906490922656</v>
      </c>
      <c r="L128" s="33">
        <v>42525</v>
      </c>
      <c r="M128" s="33">
        <v>1300</v>
      </c>
      <c r="N128" s="412">
        <v>3.0570252792475014</v>
      </c>
      <c r="O128" s="33">
        <v>108259</v>
      </c>
      <c r="P128" s="33">
        <v>4990</v>
      </c>
      <c r="Q128" s="412">
        <v>4.6093165464303194</v>
      </c>
      <c r="R128" s="33">
        <v>21631</v>
      </c>
      <c r="S128" s="33">
        <v>1159</v>
      </c>
      <c r="T128" s="804">
        <v>5.3580509454024314</v>
      </c>
    </row>
    <row r="129" spans="1:21" s="544" customFormat="1">
      <c r="A129" s="19"/>
      <c r="B129" s="294">
        <v>42826</v>
      </c>
      <c r="C129" s="33">
        <v>135602</v>
      </c>
      <c r="D129" s="33">
        <v>4907</v>
      </c>
      <c r="E129" s="412">
        <v>3.6186781905871594</v>
      </c>
      <c r="F129" s="33">
        <v>38855</v>
      </c>
      <c r="G129" s="33">
        <v>699</v>
      </c>
      <c r="H129" s="412">
        <v>1.7989962681765539</v>
      </c>
      <c r="I129" s="33">
        <v>14898</v>
      </c>
      <c r="J129" s="33">
        <v>341</v>
      </c>
      <c r="K129" s="412">
        <v>2.2888978386360588</v>
      </c>
      <c r="L129" s="33">
        <v>39606</v>
      </c>
      <c r="M129" s="33">
        <v>1199</v>
      </c>
      <c r="N129" s="412">
        <v>3.0273190930667071</v>
      </c>
      <c r="O129" s="33">
        <v>99892</v>
      </c>
      <c r="P129" s="33">
        <v>5017</v>
      </c>
      <c r="Q129" s="412">
        <v>5.0224242181556082</v>
      </c>
      <c r="R129" s="33">
        <v>24203</v>
      </c>
      <c r="S129" s="33">
        <v>1339</v>
      </c>
      <c r="T129" s="804">
        <v>5.5323720199975206</v>
      </c>
    </row>
    <row r="130" spans="1:21" s="544" customFormat="1">
      <c r="A130" s="19"/>
      <c r="B130" s="294">
        <v>42856</v>
      </c>
      <c r="C130" s="33">
        <v>153325</v>
      </c>
      <c r="D130" s="33">
        <v>5185</v>
      </c>
      <c r="E130" s="412">
        <v>3.3817055274743191</v>
      </c>
      <c r="F130" s="33">
        <v>37367</v>
      </c>
      <c r="G130" s="33">
        <v>622</v>
      </c>
      <c r="H130" s="412">
        <v>1.6645703428158534</v>
      </c>
      <c r="I130" s="33">
        <v>12651</v>
      </c>
      <c r="J130" s="33">
        <v>296</v>
      </c>
      <c r="K130" s="412">
        <v>2.3397359892498617</v>
      </c>
      <c r="L130" s="33">
        <v>49247</v>
      </c>
      <c r="M130" s="33">
        <v>1340</v>
      </c>
      <c r="N130" s="412">
        <v>2.7209779275894976</v>
      </c>
      <c r="O130" s="33">
        <v>120259</v>
      </c>
      <c r="P130" s="33">
        <v>5258</v>
      </c>
      <c r="Q130" s="412">
        <v>4.3722299370525279</v>
      </c>
      <c r="R130" s="33">
        <v>25882</v>
      </c>
      <c r="S130" s="33">
        <v>1275</v>
      </c>
      <c r="T130" s="804">
        <v>4.9262035391391699</v>
      </c>
    </row>
    <row r="131" spans="1:21" s="544" customFormat="1">
      <c r="A131" s="19"/>
      <c r="B131" s="294">
        <v>42887</v>
      </c>
      <c r="C131" s="33">
        <v>148258</v>
      </c>
      <c r="D131" s="33">
        <v>5172</v>
      </c>
      <c r="E131" s="412">
        <v>3.4885132674122139</v>
      </c>
      <c r="F131" s="33">
        <v>34684</v>
      </c>
      <c r="G131" s="33">
        <v>677</v>
      </c>
      <c r="H131" s="412">
        <v>1.9519086610540883</v>
      </c>
      <c r="I131" s="33">
        <v>11673</v>
      </c>
      <c r="J131" s="33">
        <v>260</v>
      </c>
      <c r="K131" s="412">
        <v>2.2273622890430911</v>
      </c>
      <c r="L131" s="33">
        <v>47398</v>
      </c>
      <c r="M131" s="33">
        <v>1306</v>
      </c>
      <c r="N131" s="412">
        <v>2.7553905228068696</v>
      </c>
      <c r="O131" s="33">
        <v>119349</v>
      </c>
      <c r="P131" s="33">
        <v>5363</v>
      </c>
      <c r="Q131" s="412">
        <v>4.4935441436459458</v>
      </c>
      <c r="R131" s="33">
        <v>30560</v>
      </c>
      <c r="S131" s="33">
        <v>1383</v>
      </c>
      <c r="T131" s="804">
        <v>4.5255235602094244</v>
      </c>
    </row>
    <row r="132" spans="1:21">
      <c r="B132" s="294">
        <v>42917</v>
      </c>
      <c r="C132" s="33">
        <v>136941</v>
      </c>
      <c r="D132" s="33">
        <v>4917</v>
      </c>
      <c r="E132" s="412">
        <v>3.5905974105636735</v>
      </c>
      <c r="F132" s="33">
        <v>30536</v>
      </c>
      <c r="G132" s="33">
        <v>411</v>
      </c>
      <c r="H132" s="412">
        <v>1.345952318574797</v>
      </c>
      <c r="I132" s="33">
        <v>11481</v>
      </c>
      <c r="J132" s="33">
        <v>166</v>
      </c>
      <c r="K132" s="412">
        <v>1.4458670847487154</v>
      </c>
      <c r="L132" s="33">
        <v>43439</v>
      </c>
      <c r="M132" s="33">
        <v>1451</v>
      </c>
      <c r="N132" s="412">
        <v>3.3403163056239782</v>
      </c>
      <c r="O132" s="33">
        <v>109463</v>
      </c>
      <c r="P132" s="33">
        <v>5005</v>
      </c>
      <c r="Q132" s="412">
        <v>4.572321240967268</v>
      </c>
      <c r="R132" s="33">
        <v>27951</v>
      </c>
      <c r="S132" s="33">
        <v>1158</v>
      </c>
      <c r="T132" s="804">
        <v>4.1429644735429854</v>
      </c>
    </row>
    <row r="133" spans="1:21">
      <c r="B133" s="294">
        <v>42948</v>
      </c>
      <c r="C133" s="33">
        <v>154302</v>
      </c>
      <c r="D133" s="33">
        <v>4865</v>
      </c>
      <c r="E133" s="412">
        <v>3.1529079337921742</v>
      </c>
      <c r="F133" s="33">
        <v>30859</v>
      </c>
      <c r="G133" s="33">
        <v>360</v>
      </c>
      <c r="H133" s="412">
        <v>1.1665964548429955</v>
      </c>
      <c r="I133" s="33">
        <v>14671</v>
      </c>
      <c r="J133" s="33">
        <v>197</v>
      </c>
      <c r="K133" s="412">
        <v>1.3427850862245245</v>
      </c>
      <c r="L133" s="33">
        <v>49770</v>
      </c>
      <c r="M133" s="33">
        <v>1365</v>
      </c>
      <c r="N133" s="412">
        <v>2.7426160337552745</v>
      </c>
      <c r="O133" s="33">
        <v>120313</v>
      </c>
      <c r="P133" s="33">
        <v>5139</v>
      </c>
      <c r="Q133" s="412">
        <v>4.2713588722748161</v>
      </c>
      <c r="R133" s="33">
        <v>29950</v>
      </c>
      <c r="S133" s="33">
        <v>1366</v>
      </c>
      <c r="T133" s="804">
        <v>4.5609348914858101</v>
      </c>
    </row>
    <row r="134" spans="1:21" s="544" customFormat="1">
      <c r="A134" s="19"/>
      <c r="B134" s="294">
        <v>42979</v>
      </c>
      <c r="C134" s="33">
        <v>155997</v>
      </c>
      <c r="D134" s="33">
        <v>4524</v>
      </c>
      <c r="E134" s="412">
        <v>2.900055770303275</v>
      </c>
      <c r="F134" s="33">
        <v>33890</v>
      </c>
      <c r="G134" s="33">
        <v>346</v>
      </c>
      <c r="H134" s="412">
        <v>1.0209501327825317</v>
      </c>
      <c r="I134" s="33">
        <v>13849</v>
      </c>
      <c r="J134" s="33">
        <v>195</v>
      </c>
      <c r="K134" s="412">
        <v>1.4080439020867932</v>
      </c>
      <c r="L134" s="33">
        <v>49930</v>
      </c>
      <c r="M134" s="33">
        <v>1153</v>
      </c>
      <c r="N134" s="412">
        <v>2.3092329260965352</v>
      </c>
      <c r="O134" s="33">
        <v>113850</v>
      </c>
      <c r="P134" s="33">
        <v>4732</v>
      </c>
      <c r="Q134" s="412">
        <v>4.1563460693895475</v>
      </c>
      <c r="R134" s="33">
        <v>28730</v>
      </c>
      <c r="S134" s="33">
        <v>1283</v>
      </c>
      <c r="T134" s="804">
        <v>4.4657152801949183</v>
      </c>
    </row>
    <row r="135" spans="1:21" s="544" customFormat="1">
      <c r="A135" s="19"/>
      <c r="B135" s="294">
        <v>43009</v>
      </c>
      <c r="C135" s="33">
        <v>153228</v>
      </c>
      <c r="D135" s="33">
        <v>5035</v>
      </c>
      <c r="E135" s="412">
        <v>3.2859529589892187</v>
      </c>
      <c r="F135" s="33">
        <v>29534</v>
      </c>
      <c r="G135" s="33">
        <v>323</v>
      </c>
      <c r="H135" s="412">
        <v>1.0936547707726687</v>
      </c>
      <c r="I135" s="33">
        <v>10946</v>
      </c>
      <c r="J135" s="33">
        <v>182</v>
      </c>
      <c r="K135" s="412">
        <v>1.66270783847981</v>
      </c>
      <c r="L135" s="33">
        <v>50574</v>
      </c>
      <c r="M135" s="33">
        <v>1427</v>
      </c>
      <c r="N135" s="412">
        <v>2.8216079408391663</v>
      </c>
      <c r="O135" s="33">
        <v>110783</v>
      </c>
      <c r="P135" s="33">
        <v>4887</v>
      </c>
      <c r="Q135" s="412">
        <v>4.4113266475903341</v>
      </c>
      <c r="R135" s="33">
        <v>25357</v>
      </c>
      <c r="S135" s="33">
        <v>977</v>
      </c>
      <c r="T135" s="804">
        <v>3.852979453405371</v>
      </c>
    </row>
    <row r="136" spans="1:21" s="544" customFormat="1">
      <c r="A136" s="19"/>
      <c r="B136" s="294">
        <v>43040</v>
      </c>
      <c r="C136" s="33">
        <v>130227</v>
      </c>
      <c r="D136" s="33">
        <v>4422</v>
      </c>
      <c r="E136" s="412">
        <v>3.3956092054643046</v>
      </c>
      <c r="F136" s="33">
        <v>20867</v>
      </c>
      <c r="G136" s="33">
        <v>229</v>
      </c>
      <c r="H136" s="412">
        <v>1.0974265586811713</v>
      </c>
      <c r="I136" s="33">
        <v>8607</v>
      </c>
      <c r="J136" s="33">
        <v>142</v>
      </c>
      <c r="K136" s="412">
        <v>1.6498199140234693</v>
      </c>
      <c r="L136" s="33">
        <v>45185</v>
      </c>
      <c r="M136" s="33">
        <v>1230</v>
      </c>
      <c r="N136" s="412">
        <v>2.7221423038619013</v>
      </c>
      <c r="O136" s="33">
        <v>105054</v>
      </c>
      <c r="P136" s="33">
        <v>4748</v>
      </c>
      <c r="Q136" s="412">
        <v>4.5195804062672531</v>
      </c>
      <c r="R136" s="33">
        <v>29365</v>
      </c>
      <c r="S136" s="33">
        <v>1311</v>
      </c>
      <c r="T136" s="804">
        <v>4.4644985526987906</v>
      </c>
    </row>
    <row r="137" spans="1:21" s="544" customFormat="1">
      <c r="A137" s="19"/>
      <c r="B137" s="298">
        <v>43070</v>
      </c>
      <c r="C137" s="102">
        <v>97180</v>
      </c>
      <c r="D137" s="102">
        <v>3156</v>
      </c>
      <c r="E137" s="103">
        <v>3.2475818069561639</v>
      </c>
      <c r="F137" s="124">
        <v>12481</v>
      </c>
      <c r="G137" s="104">
        <v>144</v>
      </c>
      <c r="H137" s="103">
        <v>1.1537537056325615</v>
      </c>
      <c r="I137" s="124">
        <v>5747</v>
      </c>
      <c r="J137" s="105">
        <v>94</v>
      </c>
      <c r="K137" s="103">
        <v>1.6356359839916477</v>
      </c>
      <c r="L137" s="124">
        <v>34115</v>
      </c>
      <c r="M137" s="102">
        <v>875</v>
      </c>
      <c r="N137" s="103">
        <v>2.5648541697200646</v>
      </c>
      <c r="O137" s="124">
        <v>66917</v>
      </c>
      <c r="P137" s="102">
        <v>3596</v>
      </c>
      <c r="Q137" s="103">
        <v>5.37382130101469</v>
      </c>
      <c r="R137" s="124">
        <v>20528</v>
      </c>
      <c r="S137" s="125">
        <v>1304</v>
      </c>
      <c r="T137" s="299">
        <v>6.352299298519096</v>
      </c>
    </row>
    <row r="138" spans="1:21" ht="15.75" thickBot="1">
      <c r="B138" s="533" t="s">
        <v>241</v>
      </c>
      <c r="C138" s="534">
        <v>1695160</v>
      </c>
      <c r="D138" s="534">
        <v>57153</v>
      </c>
      <c r="E138" s="535">
        <v>3.3715401496023971</v>
      </c>
      <c r="F138" s="534">
        <v>406569</v>
      </c>
      <c r="G138" s="534">
        <v>5235</v>
      </c>
      <c r="H138" s="535">
        <v>1.2876043180862289</v>
      </c>
      <c r="I138" s="534">
        <v>165702</v>
      </c>
      <c r="J138" s="534">
        <v>2617</v>
      </c>
      <c r="K138" s="535">
        <v>1.5793412270220033</v>
      </c>
      <c r="L138" s="534">
        <v>522097</v>
      </c>
      <c r="M138" s="534">
        <v>14784</v>
      </c>
      <c r="N138" s="535">
        <v>2.831657718776396</v>
      </c>
      <c r="O138" s="534">
        <v>1253310</v>
      </c>
      <c r="P138" s="534">
        <v>57912</v>
      </c>
      <c r="Q138" s="535">
        <v>4.6207243219953567</v>
      </c>
      <c r="R138" s="534">
        <v>293551</v>
      </c>
      <c r="S138" s="534">
        <v>14419</v>
      </c>
      <c r="T138" s="536">
        <v>4.9119233114518437</v>
      </c>
    </row>
    <row r="139" spans="1:21" s="544" customFormat="1">
      <c r="A139" s="19"/>
      <c r="B139" s="921">
        <v>43101</v>
      </c>
      <c r="C139" s="922">
        <v>145530</v>
      </c>
      <c r="D139" s="922">
        <v>4653</v>
      </c>
      <c r="E139" s="209">
        <v>3.1972789115646258</v>
      </c>
      <c r="F139" s="922">
        <v>24064</v>
      </c>
      <c r="G139" s="922">
        <v>257</v>
      </c>
      <c r="H139" s="209">
        <v>1.0679853723404253</v>
      </c>
      <c r="I139" s="922">
        <v>13832</v>
      </c>
      <c r="J139" s="922">
        <v>166</v>
      </c>
      <c r="K139" s="209">
        <v>1.2001156737998844</v>
      </c>
      <c r="L139" s="922">
        <v>51383</v>
      </c>
      <c r="M139" s="922">
        <v>1235</v>
      </c>
      <c r="N139" s="209">
        <v>2.4035186734912326</v>
      </c>
      <c r="O139" s="922">
        <v>103341</v>
      </c>
      <c r="P139" s="922">
        <v>4412</v>
      </c>
      <c r="Q139" s="923">
        <v>4.269360660338104</v>
      </c>
      <c r="R139" s="922">
        <v>14402</v>
      </c>
      <c r="S139" s="922">
        <v>730</v>
      </c>
      <c r="T139" s="804">
        <v>5.0687404527149011</v>
      </c>
    </row>
    <row r="140" spans="1:21" s="544" customFormat="1">
      <c r="A140" s="19"/>
      <c r="B140" s="294">
        <v>43132</v>
      </c>
      <c r="C140" s="33">
        <v>129983</v>
      </c>
      <c r="D140" s="33">
        <v>3729</v>
      </c>
      <c r="E140" s="1011">
        <v>2.8688366940292189</v>
      </c>
      <c r="F140" s="33">
        <v>35231</v>
      </c>
      <c r="G140" s="33">
        <v>252</v>
      </c>
      <c r="H140" s="1011">
        <v>0.7152791575601033</v>
      </c>
      <c r="I140" s="33">
        <v>16945</v>
      </c>
      <c r="J140" s="33">
        <v>163</v>
      </c>
      <c r="K140" s="1011">
        <v>0.96193567424018889</v>
      </c>
      <c r="L140" s="33">
        <v>37579</v>
      </c>
      <c r="M140" s="33">
        <v>972</v>
      </c>
      <c r="N140" s="1011">
        <v>2.5865509992282925</v>
      </c>
      <c r="O140" s="33">
        <v>102401</v>
      </c>
      <c r="P140" s="33">
        <v>4512</v>
      </c>
      <c r="Q140" s="209">
        <v>4.5195804062672531</v>
      </c>
      <c r="R140" s="33">
        <v>21246</v>
      </c>
      <c r="S140" s="33">
        <v>1343</v>
      </c>
      <c r="T140" s="804">
        <v>6.321189871034548</v>
      </c>
      <c r="U140" s="320"/>
    </row>
    <row r="141" spans="1:21" s="544" customFormat="1">
      <c r="A141" s="19"/>
      <c r="B141" s="294">
        <v>43160</v>
      </c>
      <c r="C141" s="33">
        <v>149157</v>
      </c>
      <c r="D141" s="33">
        <v>4581</v>
      </c>
      <c r="E141" s="1011">
        <v>3.0712604839196285</v>
      </c>
      <c r="F141" s="33">
        <v>36685</v>
      </c>
      <c r="G141" s="33">
        <v>486</v>
      </c>
      <c r="H141" s="1011">
        <v>1.3247921493798556</v>
      </c>
      <c r="I141" s="33">
        <v>16806</v>
      </c>
      <c r="J141" s="33">
        <v>339</v>
      </c>
      <c r="K141" s="209">
        <v>2.0171367368796855</v>
      </c>
      <c r="L141" s="33">
        <v>45541</v>
      </c>
      <c r="M141" s="33">
        <v>1083</v>
      </c>
      <c r="N141" s="1010">
        <v>2.3780768977404976</v>
      </c>
      <c r="O141" s="33">
        <v>99699</v>
      </c>
      <c r="P141" s="33">
        <v>4339</v>
      </c>
      <c r="Q141" s="1011">
        <v>5.37382130101469</v>
      </c>
      <c r="R141" s="33">
        <v>22479</v>
      </c>
      <c r="S141" s="33">
        <v>1100</v>
      </c>
      <c r="T141" s="804">
        <v>4.8934561145958444</v>
      </c>
    </row>
    <row r="142" spans="1:21">
      <c r="B142" s="294">
        <v>43191</v>
      </c>
      <c r="C142" s="33">
        <v>141018</v>
      </c>
      <c r="D142" s="33">
        <v>4515</v>
      </c>
      <c r="E142" s="1011">
        <v>3.2017189294983623</v>
      </c>
      <c r="F142" s="33">
        <v>30399</v>
      </c>
      <c r="G142" s="33">
        <v>461</v>
      </c>
      <c r="H142" s="1010">
        <v>1.5164972531991183</v>
      </c>
      <c r="I142" s="33">
        <v>12970</v>
      </c>
      <c r="J142" s="33">
        <v>222</v>
      </c>
      <c r="K142" s="1011">
        <v>1.7116422513492675</v>
      </c>
      <c r="L142" s="33">
        <v>45000</v>
      </c>
      <c r="M142" s="33">
        <v>1095</v>
      </c>
      <c r="N142" s="209">
        <v>2.4333333333333331</v>
      </c>
      <c r="O142" s="33">
        <v>113686</v>
      </c>
      <c r="P142" s="33">
        <v>4816</v>
      </c>
      <c r="Q142" s="1011">
        <v>4.6207243219953567</v>
      </c>
      <c r="R142" s="33">
        <v>25930</v>
      </c>
      <c r="S142" s="33">
        <v>1160</v>
      </c>
      <c r="T142" s="804">
        <v>4.473582722715002</v>
      </c>
    </row>
    <row r="143" spans="1:21">
      <c r="B143" s="294">
        <v>43221</v>
      </c>
      <c r="C143" s="33">
        <v>141545</v>
      </c>
      <c r="D143" s="33">
        <v>4382</v>
      </c>
      <c r="E143" s="1011">
        <v>3.095835246741319</v>
      </c>
      <c r="F143" s="33">
        <v>29285</v>
      </c>
      <c r="G143" s="33">
        <v>477</v>
      </c>
      <c r="H143" s="209">
        <v>1.6288202151271982</v>
      </c>
      <c r="I143" s="33">
        <v>12915</v>
      </c>
      <c r="J143" s="33">
        <v>219</v>
      </c>
      <c r="K143" s="1017">
        <v>1.6957026713124275</v>
      </c>
      <c r="L143" s="33">
        <v>43855</v>
      </c>
      <c r="M143" s="33">
        <v>1081</v>
      </c>
      <c r="N143" s="1011">
        <v>2.46494128377608</v>
      </c>
      <c r="O143" s="33">
        <v>112086</v>
      </c>
      <c r="P143" s="33">
        <v>4534</v>
      </c>
      <c r="Q143" s="209">
        <v>4.269360660338104</v>
      </c>
      <c r="R143" s="33">
        <v>25856</v>
      </c>
      <c r="S143" s="33">
        <v>1208</v>
      </c>
      <c r="T143" s="804">
        <v>4.6720297029702973</v>
      </c>
    </row>
    <row r="144" spans="1:21">
      <c r="B144" s="294">
        <v>43252</v>
      </c>
      <c r="C144" s="33">
        <v>138845</v>
      </c>
      <c r="D144" s="33">
        <v>4558</v>
      </c>
      <c r="E144" s="1011">
        <f t="shared" ref="E144:E152" si="0">(D144/C144*100)</f>
        <v>3.2827973639670134</v>
      </c>
      <c r="F144" s="33">
        <v>23979</v>
      </c>
      <c r="G144" s="33">
        <v>501</v>
      </c>
      <c r="H144" s="1011">
        <f t="shared" ref="H144:H152" si="1">(G144/F144*100)</f>
        <v>2.0893281621418742</v>
      </c>
      <c r="I144" s="33">
        <v>10825</v>
      </c>
      <c r="J144" s="33">
        <v>213</v>
      </c>
      <c r="K144" s="1017">
        <f t="shared" ref="K144:K152" si="2">(J144/I144*100)</f>
        <v>1.9676674364896074</v>
      </c>
      <c r="L144" s="33">
        <v>47640</v>
      </c>
      <c r="M144" s="33">
        <v>1148</v>
      </c>
      <c r="N144" s="1011">
        <f t="shared" ref="N144:N152" si="3">(M144/L144*100)</f>
        <v>2.409739714525609</v>
      </c>
      <c r="O144" s="33">
        <v>110601</v>
      </c>
      <c r="P144" s="33">
        <v>4749</v>
      </c>
      <c r="Q144" s="1011">
        <f t="shared" ref="Q144:Q152" si="4">(P144/O144*100)</f>
        <v>4.2938128950009498</v>
      </c>
      <c r="R144" s="33">
        <v>28395</v>
      </c>
      <c r="S144" s="33">
        <v>1359</v>
      </c>
      <c r="T144" s="804">
        <f t="shared" ref="T144:T152" si="5">(S144/R144*100)</f>
        <v>4.7860538827258319</v>
      </c>
    </row>
    <row r="145" spans="1:20">
      <c r="B145" s="294">
        <v>43282</v>
      </c>
      <c r="C145" s="33">
        <v>130367</v>
      </c>
      <c r="D145" s="33">
        <v>4283</v>
      </c>
      <c r="E145" s="1011">
        <f t="shared" si="0"/>
        <v>3.2853406153397713</v>
      </c>
      <c r="F145" s="33">
        <v>25284</v>
      </c>
      <c r="G145" s="33">
        <v>405</v>
      </c>
      <c r="H145" s="1011">
        <f t="shared" si="1"/>
        <v>1.6018035121025156</v>
      </c>
      <c r="I145" s="33">
        <v>12644</v>
      </c>
      <c r="J145" s="33">
        <v>225</v>
      </c>
      <c r="K145" s="1011">
        <f t="shared" si="2"/>
        <v>1.7795001581777918</v>
      </c>
      <c r="L145" s="33">
        <v>40157</v>
      </c>
      <c r="M145" s="33">
        <v>1025</v>
      </c>
      <c r="N145" s="1011">
        <f t="shared" si="3"/>
        <v>2.5524815100729636</v>
      </c>
      <c r="O145" s="33">
        <v>106021</v>
      </c>
      <c r="P145" s="33">
        <v>4685</v>
      </c>
      <c r="Q145" s="1011">
        <f t="shared" si="4"/>
        <v>4.4189358711953295</v>
      </c>
      <c r="R145" s="33">
        <v>27966</v>
      </c>
      <c r="S145" s="33">
        <v>1313</v>
      </c>
      <c r="T145" s="804">
        <f t="shared" si="5"/>
        <v>4.6949867696488594</v>
      </c>
    </row>
    <row r="146" spans="1:20">
      <c r="B146" s="294">
        <v>43313</v>
      </c>
      <c r="C146" s="33">
        <v>131267</v>
      </c>
      <c r="D146" s="33">
        <v>4157</v>
      </c>
      <c r="E146" s="1011">
        <f t="shared" si="0"/>
        <v>3.1668279156223575</v>
      </c>
      <c r="F146" s="33">
        <v>21155</v>
      </c>
      <c r="G146" s="33">
        <v>301</v>
      </c>
      <c r="H146" s="1011">
        <f t="shared" si="1"/>
        <v>1.4228314819191681</v>
      </c>
      <c r="I146" s="33">
        <v>12491</v>
      </c>
      <c r="J146" s="33">
        <v>194</v>
      </c>
      <c r="K146" s="1011">
        <f t="shared" si="2"/>
        <v>1.5531182451364982</v>
      </c>
      <c r="L146" s="33">
        <v>45678</v>
      </c>
      <c r="M146" s="33">
        <v>1156</v>
      </c>
      <c r="N146" s="1011">
        <f t="shared" si="3"/>
        <v>2.5307587897893953</v>
      </c>
      <c r="O146" s="33">
        <v>107592</v>
      </c>
      <c r="P146" s="33">
        <v>4543</v>
      </c>
      <c r="Q146" s="1011">
        <f t="shared" si="4"/>
        <v>4.2224328946390068</v>
      </c>
      <c r="R146" s="33">
        <v>31821</v>
      </c>
      <c r="S146" s="33">
        <v>1376</v>
      </c>
      <c r="T146" s="804">
        <f t="shared" si="5"/>
        <v>4.3241884290248578</v>
      </c>
    </row>
    <row r="147" spans="1:20">
      <c r="B147" s="294">
        <v>43344</v>
      </c>
      <c r="C147" s="33">
        <v>118603</v>
      </c>
      <c r="D147" s="33">
        <v>3438</v>
      </c>
      <c r="E147" s="1011">
        <f t="shared" si="0"/>
        <v>2.8987462374476194</v>
      </c>
      <c r="F147" s="33">
        <v>19868</v>
      </c>
      <c r="G147" s="33">
        <v>268</v>
      </c>
      <c r="H147" s="1011">
        <f t="shared" si="1"/>
        <v>1.3489027582041473</v>
      </c>
      <c r="I147" s="33">
        <v>10789</v>
      </c>
      <c r="J147" s="33">
        <v>179</v>
      </c>
      <c r="K147" s="1011">
        <f t="shared" si="2"/>
        <v>1.6590972286588193</v>
      </c>
      <c r="L147" s="33">
        <v>41381</v>
      </c>
      <c r="M147" s="33">
        <v>856</v>
      </c>
      <c r="N147" s="1011">
        <f t="shared" si="3"/>
        <v>2.068582199560185</v>
      </c>
      <c r="O147" s="33">
        <v>98042</v>
      </c>
      <c r="P147" s="33">
        <v>3872</v>
      </c>
      <c r="Q147" s="1011">
        <f t="shared" si="4"/>
        <v>3.9493278390893698</v>
      </c>
      <c r="R147" s="33">
        <v>27422</v>
      </c>
      <c r="S147" s="33">
        <v>1204</v>
      </c>
      <c r="T147" s="804">
        <f t="shared" si="5"/>
        <v>4.3906352563635034</v>
      </c>
    </row>
    <row r="148" spans="1:20" s="544" customFormat="1">
      <c r="A148" s="19"/>
      <c r="B148" s="294">
        <v>43374</v>
      </c>
      <c r="C148" s="33">
        <v>131182</v>
      </c>
      <c r="D148" s="33">
        <v>4204</v>
      </c>
      <c r="E148" s="1011">
        <f t="shared" si="0"/>
        <v>3.2047079629827264</v>
      </c>
      <c r="F148" s="33">
        <v>15309</v>
      </c>
      <c r="G148" s="33">
        <v>223</v>
      </c>
      <c r="H148" s="1011">
        <f t="shared" si="1"/>
        <v>1.4566594813508393</v>
      </c>
      <c r="I148" s="33">
        <v>8592</v>
      </c>
      <c r="J148" s="33">
        <v>180</v>
      </c>
      <c r="K148" s="1011">
        <f t="shared" si="2"/>
        <v>2.0949720670391061</v>
      </c>
      <c r="L148" s="33">
        <v>48736</v>
      </c>
      <c r="M148" s="33">
        <v>1205</v>
      </c>
      <c r="N148" s="1011">
        <f t="shared" si="3"/>
        <v>2.4725049244911359</v>
      </c>
      <c r="O148" s="33">
        <v>99128</v>
      </c>
      <c r="P148" s="33">
        <v>4319</v>
      </c>
      <c r="Q148" s="1011">
        <f t="shared" si="4"/>
        <v>4.3569929787749171</v>
      </c>
      <c r="R148" s="33">
        <v>25991</v>
      </c>
      <c r="S148" s="33">
        <v>1302</v>
      </c>
      <c r="T148" s="804">
        <f t="shared" si="5"/>
        <v>5.0094263398868843</v>
      </c>
    </row>
    <row r="149" spans="1:20">
      <c r="B149" s="294">
        <v>43405</v>
      </c>
      <c r="C149" s="33">
        <v>108713</v>
      </c>
      <c r="D149" s="33">
        <v>3257</v>
      </c>
      <c r="E149" s="1011">
        <f t="shared" si="0"/>
        <v>2.9959618444896194</v>
      </c>
      <c r="F149" s="33">
        <v>9864</v>
      </c>
      <c r="G149" s="33">
        <v>213</v>
      </c>
      <c r="H149" s="1011">
        <f t="shared" si="1"/>
        <v>2.1593673965936739</v>
      </c>
      <c r="I149" s="33">
        <v>6248</v>
      </c>
      <c r="J149" s="33">
        <v>143</v>
      </c>
      <c r="K149" s="1011">
        <f t="shared" si="2"/>
        <v>2.2887323943661975</v>
      </c>
      <c r="L149" s="33">
        <v>41045</v>
      </c>
      <c r="M149" s="33">
        <v>839</v>
      </c>
      <c r="N149" s="1011">
        <f t="shared" si="3"/>
        <v>2.0440979412839564</v>
      </c>
      <c r="O149" s="33">
        <v>90314</v>
      </c>
      <c r="P149" s="33">
        <v>3938</v>
      </c>
      <c r="Q149" s="1011">
        <f t="shared" si="4"/>
        <v>4.3603428039949508</v>
      </c>
      <c r="R149" s="33">
        <v>24908</v>
      </c>
      <c r="S149" s="33">
        <v>1294</v>
      </c>
      <c r="T149" s="804">
        <f t="shared" si="5"/>
        <v>5.1951180343664687</v>
      </c>
    </row>
    <row r="150" spans="1:20">
      <c r="B150" s="1061">
        <v>43435</v>
      </c>
      <c r="C150" s="1062">
        <v>82675</v>
      </c>
      <c r="D150" s="1062">
        <v>2772</v>
      </c>
      <c r="E150" s="1077">
        <f t="shared" si="0"/>
        <v>3.3528878137284548</v>
      </c>
      <c r="F150" s="1062">
        <v>6989</v>
      </c>
      <c r="G150" s="1062">
        <v>98</v>
      </c>
      <c r="H150" s="1077">
        <f t="shared" si="1"/>
        <v>1.4022034625840607</v>
      </c>
      <c r="I150" s="1062">
        <v>4572</v>
      </c>
      <c r="J150" s="1062">
        <v>127</v>
      </c>
      <c r="K150" s="1077">
        <f t="shared" si="2"/>
        <v>2.7777777777777777</v>
      </c>
      <c r="L150" s="1062">
        <v>30822</v>
      </c>
      <c r="M150" s="1062">
        <v>620</v>
      </c>
      <c r="N150" s="1077">
        <f t="shared" si="3"/>
        <v>2.0115501914217115</v>
      </c>
      <c r="O150" s="1062">
        <v>62711</v>
      </c>
      <c r="P150" s="1062">
        <v>3144</v>
      </c>
      <c r="Q150" s="1077">
        <f t="shared" si="4"/>
        <v>5.0134745100540581</v>
      </c>
      <c r="R150" s="1062">
        <v>18745</v>
      </c>
      <c r="S150" s="1062">
        <v>1068</v>
      </c>
      <c r="T150" s="1063">
        <f t="shared" si="5"/>
        <v>5.697519338490264</v>
      </c>
    </row>
    <row r="151" spans="1:20" s="544" customFormat="1">
      <c r="A151" s="19"/>
      <c r="B151" s="1080" t="s">
        <v>253</v>
      </c>
      <c r="C151" s="1081">
        <v>1548885</v>
      </c>
      <c r="D151" s="1081">
        <v>48529</v>
      </c>
      <c r="E151" s="1078">
        <f t="shared" si="0"/>
        <v>3.1331570775105964</v>
      </c>
      <c r="F151" s="1081">
        <v>278112</v>
      </c>
      <c r="G151" s="1081">
        <v>3942</v>
      </c>
      <c r="H151" s="1078">
        <f t="shared" si="1"/>
        <v>1.4174145667932343</v>
      </c>
      <c r="I151" s="1082">
        <v>139629</v>
      </c>
      <c r="J151" s="1082">
        <v>2370</v>
      </c>
      <c r="K151" s="1078">
        <f t="shared" si="2"/>
        <v>1.6973551339621424</v>
      </c>
      <c r="L151" s="1081">
        <v>518817</v>
      </c>
      <c r="M151" s="1081">
        <v>12315</v>
      </c>
      <c r="N151" s="1078">
        <f t="shared" si="3"/>
        <v>2.3736693284915491</v>
      </c>
      <c r="O151" s="1081">
        <v>1205622</v>
      </c>
      <c r="P151" s="1081">
        <v>51863</v>
      </c>
      <c r="Q151" s="1078">
        <f t="shared" si="4"/>
        <v>4.3017629074452852</v>
      </c>
      <c r="R151" s="1081">
        <v>295161</v>
      </c>
      <c r="S151" s="1081">
        <v>14457</v>
      </c>
      <c r="T151" s="1079">
        <f t="shared" si="5"/>
        <v>4.8980048177096567</v>
      </c>
    </row>
    <row r="152" spans="1:20" s="544" customFormat="1">
      <c r="A152" s="19"/>
      <c r="B152" s="921">
        <v>43466</v>
      </c>
      <c r="C152" s="922">
        <v>131513</v>
      </c>
      <c r="D152" s="922">
        <v>3675</v>
      </c>
      <c r="E152" s="1091">
        <f t="shared" si="0"/>
        <v>2.794400553557443</v>
      </c>
      <c r="F152" s="922">
        <v>20396</v>
      </c>
      <c r="G152" s="922">
        <v>173</v>
      </c>
      <c r="H152" s="1091">
        <f t="shared" si="1"/>
        <v>0.84820553049617575</v>
      </c>
      <c r="I152" s="1092">
        <v>13102</v>
      </c>
      <c r="J152" s="1092">
        <v>219</v>
      </c>
      <c r="K152" s="1091">
        <f t="shared" si="2"/>
        <v>1.6715005342695772</v>
      </c>
      <c r="L152" s="922">
        <v>49248</v>
      </c>
      <c r="M152" s="922">
        <v>968</v>
      </c>
      <c r="N152" s="1091">
        <f t="shared" si="3"/>
        <v>1.9655620532813514</v>
      </c>
      <c r="O152" s="922">
        <v>86065</v>
      </c>
      <c r="P152" s="922">
        <v>3312</v>
      </c>
      <c r="Q152" s="1091">
        <f t="shared" si="4"/>
        <v>3.8482542264567479</v>
      </c>
      <c r="R152" s="922">
        <v>10920</v>
      </c>
      <c r="S152" s="922">
        <v>613</v>
      </c>
      <c r="T152" s="804">
        <f t="shared" si="5"/>
        <v>5.613553113553114</v>
      </c>
    </row>
    <row r="153" spans="1:20" s="544" customFormat="1">
      <c r="A153" s="19"/>
      <c r="B153" s="921">
        <v>43497</v>
      </c>
      <c r="C153" s="922">
        <v>121308</v>
      </c>
      <c r="D153" s="922">
        <v>3105</v>
      </c>
      <c r="E153" s="1091">
        <v>2.55960035611831</v>
      </c>
      <c r="F153" s="922">
        <v>35193</v>
      </c>
      <c r="G153" s="922">
        <v>358</v>
      </c>
      <c r="H153" s="1091">
        <v>1.0172477481317308</v>
      </c>
      <c r="I153" s="1092">
        <v>16904</v>
      </c>
      <c r="J153" s="1092">
        <v>239</v>
      </c>
      <c r="K153" s="1091">
        <v>1.4138665404637956</v>
      </c>
      <c r="L153" s="922">
        <v>36660</v>
      </c>
      <c r="M153" s="922">
        <v>712</v>
      </c>
      <c r="N153" s="1091">
        <v>1.9421713038734314</v>
      </c>
      <c r="O153" s="922">
        <v>90362</v>
      </c>
      <c r="P153" s="922">
        <v>3289</v>
      </c>
      <c r="Q153" s="1091">
        <v>3.6398043425333655</v>
      </c>
      <c r="R153" s="922">
        <v>18602</v>
      </c>
      <c r="S153" s="922">
        <v>800</v>
      </c>
      <c r="T153" s="804">
        <v>4.3006128373293189</v>
      </c>
    </row>
    <row r="154" spans="1:20" s="544" customFormat="1">
      <c r="A154" s="19"/>
      <c r="B154" s="921">
        <v>43525</v>
      </c>
      <c r="C154" s="922">
        <v>128943</v>
      </c>
      <c r="D154" s="922">
        <v>3475</v>
      </c>
      <c r="E154" s="1091">
        <v>2.6949892588197888</v>
      </c>
      <c r="F154" s="922">
        <v>33484</v>
      </c>
      <c r="G154" s="922">
        <v>278</v>
      </c>
      <c r="H154" s="1091">
        <v>0.83024728228407585</v>
      </c>
      <c r="I154" s="1092">
        <v>15289</v>
      </c>
      <c r="J154" s="1092">
        <v>244</v>
      </c>
      <c r="K154" s="1091">
        <v>1.5959186343122507</v>
      </c>
      <c r="L154" s="922">
        <v>42913</v>
      </c>
      <c r="M154" s="922">
        <v>972</v>
      </c>
      <c r="N154" s="1091">
        <v>2.2650478875865123</v>
      </c>
      <c r="O154" s="922">
        <v>84647</v>
      </c>
      <c r="P154" s="922">
        <v>3234</v>
      </c>
      <c r="Q154" s="1091">
        <v>3.8205724951858895</v>
      </c>
      <c r="R154" s="922">
        <v>20801</v>
      </c>
      <c r="S154" s="922">
        <v>840</v>
      </c>
      <c r="T154" s="804">
        <v>4.0382673909908178</v>
      </c>
    </row>
    <row r="155" spans="1:20">
      <c r="B155" s="921">
        <v>43556</v>
      </c>
      <c r="C155" s="922">
        <v>118814</v>
      </c>
      <c r="D155" s="922">
        <v>3915</v>
      </c>
      <c r="E155" s="1091">
        <f t="shared" ref="E155:E159" si="6">(D155/C155*100)</f>
        <v>3.2950662379854223</v>
      </c>
      <c r="F155" s="922">
        <v>27070</v>
      </c>
      <c r="G155" s="1093">
        <v>418</v>
      </c>
      <c r="H155" s="1091">
        <f t="shared" ref="H155:H159" si="7">(G155/F155*100)</f>
        <v>1.5441448097524937</v>
      </c>
      <c r="I155" s="33">
        <v>12126</v>
      </c>
      <c r="J155" s="33">
        <v>302</v>
      </c>
      <c r="K155" s="1091">
        <f t="shared" ref="K155:K159" si="8">(J155/I155*100)</f>
        <v>2.4905162460827976</v>
      </c>
      <c r="L155" s="922">
        <v>39154</v>
      </c>
      <c r="M155" s="922">
        <v>1072</v>
      </c>
      <c r="N155" s="1091">
        <f t="shared" ref="N155:N159" si="9">(M155/L155*100)</f>
        <v>2.7379067272820143</v>
      </c>
      <c r="O155" s="922">
        <v>88791</v>
      </c>
      <c r="P155" s="922">
        <v>3835</v>
      </c>
      <c r="Q155" s="1091">
        <f t="shared" ref="Q155:Q159" si="10">(P155/O155*100)</f>
        <v>4.3191314435021573</v>
      </c>
      <c r="R155" s="922">
        <v>23317</v>
      </c>
      <c r="S155" s="922">
        <v>1014</v>
      </c>
      <c r="T155" s="804">
        <f>(S155/R155*100)</f>
        <v>4.3487584166059099</v>
      </c>
    </row>
    <row r="156" spans="1:20" s="544" customFormat="1">
      <c r="A156" s="19"/>
      <c r="B156" s="921">
        <v>43586</v>
      </c>
      <c r="C156" s="922">
        <v>123922</v>
      </c>
      <c r="D156" s="922">
        <v>3951</v>
      </c>
      <c r="E156" s="1091">
        <f t="shared" si="6"/>
        <v>3.1882958635270575</v>
      </c>
      <c r="F156" s="922">
        <v>22069</v>
      </c>
      <c r="G156" s="1093">
        <v>390</v>
      </c>
      <c r="H156" s="1091">
        <f t="shared" si="7"/>
        <v>1.7671847387738457</v>
      </c>
      <c r="I156" s="33">
        <v>9361</v>
      </c>
      <c r="J156" s="33">
        <v>282</v>
      </c>
      <c r="K156" s="1091">
        <f t="shared" si="8"/>
        <v>3.0124986646725778</v>
      </c>
      <c r="L156" s="922">
        <v>43978</v>
      </c>
      <c r="M156" s="922">
        <v>1258</v>
      </c>
      <c r="N156" s="1091">
        <f t="shared" si="9"/>
        <v>2.8605211696757471</v>
      </c>
      <c r="O156" s="922">
        <v>98410</v>
      </c>
      <c r="P156" s="922">
        <v>4352</v>
      </c>
      <c r="Q156" s="1091">
        <f t="shared" si="10"/>
        <v>4.4223148054059545</v>
      </c>
      <c r="R156" s="922">
        <v>23112</v>
      </c>
      <c r="S156" s="922">
        <v>1208</v>
      </c>
      <c r="T156" s="804">
        <f>(S156/R156*100)</f>
        <v>5.2267220491519559</v>
      </c>
    </row>
    <row r="157" spans="1:20" s="544" customFormat="1">
      <c r="A157" s="19"/>
      <c r="B157" s="921">
        <v>43617</v>
      </c>
      <c r="C157" s="922">
        <v>103125</v>
      </c>
      <c r="D157" s="922">
        <v>3537</v>
      </c>
      <c r="E157" s="1091">
        <f t="shared" si="6"/>
        <v>3.4298181818181819</v>
      </c>
      <c r="F157" s="922">
        <v>18731</v>
      </c>
      <c r="G157" s="1093">
        <v>376</v>
      </c>
      <c r="H157" s="1091">
        <f t="shared" si="7"/>
        <v>2.0073674656985747</v>
      </c>
      <c r="I157" s="33">
        <f>'[1]TAB 8 Cz.I'!$N$16</f>
        <v>9107</v>
      </c>
      <c r="J157" s="33">
        <v>228</v>
      </c>
      <c r="K157" s="1091">
        <f t="shared" si="8"/>
        <v>2.5035686834303283</v>
      </c>
      <c r="L157" s="922">
        <v>37352</v>
      </c>
      <c r="M157" s="922">
        <v>1041</v>
      </c>
      <c r="N157" s="1091">
        <f t="shared" si="9"/>
        <v>2.7869993574641252</v>
      </c>
      <c r="O157" s="922">
        <v>83929</v>
      </c>
      <c r="P157" s="922">
        <v>4155</v>
      </c>
      <c r="Q157" s="1091">
        <f t="shared" si="10"/>
        <v>4.9506130181462904</v>
      </c>
      <c r="R157" s="922">
        <v>25264</v>
      </c>
      <c r="S157" s="922">
        <v>1359</v>
      </c>
      <c r="T157" s="804">
        <f>(S157/R157*100)</f>
        <v>5.3791956934768841</v>
      </c>
    </row>
    <row r="158" spans="1:20" s="544" customFormat="1">
      <c r="A158" s="19"/>
      <c r="B158" s="921">
        <v>43647</v>
      </c>
      <c r="C158" s="922">
        <v>119881</v>
      </c>
      <c r="D158" s="922">
        <v>3468</v>
      </c>
      <c r="E158" s="1091">
        <f t="shared" si="6"/>
        <v>2.8928687615218425</v>
      </c>
      <c r="F158" s="922">
        <v>17685</v>
      </c>
      <c r="G158" s="1093">
        <v>254</v>
      </c>
      <c r="H158" s="1091">
        <f t="shared" si="7"/>
        <v>1.4362454057110545</v>
      </c>
      <c r="I158" s="33">
        <f>'[2]TAB 8 Cz.I'!$N$16</f>
        <v>10149</v>
      </c>
      <c r="J158" s="33">
        <v>254</v>
      </c>
      <c r="K158" s="1091">
        <f t="shared" si="8"/>
        <v>2.5027096265641933</v>
      </c>
      <c r="L158" s="922">
        <v>46275</v>
      </c>
      <c r="M158" s="922">
        <v>926</v>
      </c>
      <c r="N158" s="1091">
        <f t="shared" si="9"/>
        <v>2.0010804970286329</v>
      </c>
      <c r="O158" s="922">
        <v>87307</v>
      </c>
      <c r="P158" s="922">
        <v>3932</v>
      </c>
      <c r="Q158" s="1091">
        <f t="shared" si="10"/>
        <v>4.5036480465483875</v>
      </c>
      <c r="R158" s="922">
        <v>22643</v>
      </c>
      <c r="S158" s="922">
        <v>1319</v>
      </c>
      <c r="T158" s="804">
        <f>(S158/R158*100)</f>
        <v>5.8251998410104662</v>
      </c>
    </row>
    <row r="159" spans="1:20" s="544" customFormat="1">
      <c r="A159" s="19"/>
      <c r="B159" s="921">
        <v>43678</v>
      </c>
      <c r="C159" s="922">
        <v>108815</v>
      </c>
      <c r="D159" s="922">
        <v>3073</v>
      </c>
      <c r="E159" s="1091">
        <f t="shared" si="6"/>
        <v>2.8240591830170474</v>
      </c>
      <c r="F159" s="922">
        <v>15427</v>
      </c>
      <c r="G159" s="1093">
        <v>245</v>
      </c>
      <c r="H159" s="1091">
        <f t="shared" si="7"/>
        <v>1.5881247164063008</v>
      </c>
      <c r="I159" s="33">
        <v>10673</v>
      </c>
      <c r="J159" s="33">
        <v>225</v>
      </c>
      <c r="K159" s="1091">
        <f t="shared" si="8"/>
        <v>2.1081233017895622</v>
      </c>
      <c r="L159" s="922">
        <v>42455</v>
      </c>
      <c r="M159" s="922">
        <v>951</v>
      </c>
      <c r="N159" s="1091">
        <f t="shared" si="9"/>
        <v>2.2400188434813333</v>
      </c>
      <c r="O159" s="922">
        <v>80832</v>
      </c>
      <c r="P159" s="922">
        <v>3359</v>
      </c>
      <c r="Q159" s="1091">
        <f t="shared" si="10"/>
        <v>4.1555324623911325</v>
      </c>
      <c r="R159" s="922">
        <v>21537</v>
      </c>
      <c r="S159" s="922">
        <v>1160</v>
      </c>
      <c r="T159" s="804">
        <f>(S159/R159*100)</f>
        <v>5.3860797696986582</v>
      </c>
    </row>
    <row r="160" spans="1:20" s="544" customFormat="1" hidden="1">
      <c r="A160" s="19"/>
      <c r="B160" s="921"/>
      <c r="C160" s="922"/>
      <c r="D160" s="922"/>
      <c r="E160" s="1091"/>
      <c r="F160" s="922"/>
      <c r="G160" s="1093"/>
      <c r="H160" s="1091"/>
      <c r="I160" s="33"/>
      <c r="J160" s="33"/>
      <c r="K160" s="1091"/>
      <c r="L160" s="922"/>
      <c r="M160" s="922"/>
      <c r="N160" s="1091"/>
      <c r="O160" s="922"/>
      <c r="P160" s="922"/>
      <c r="Q160" s="1091"/>
      <c r="R160" s="922"/>
      <c r="S160" s="922"/>
      <c r="T160" s="804"/>
    </row>
    <row r="161" spans="1:20" s="544" customFormat="1" hidden="1">
      <c r="A161" s="19"/>
      <c r="B161" s="921"/>
      <c r="C161" s="922"/>
      <c r="D161" s="922"/>
      <c r="E161" s="1091"/>
      <c r="F161" s="922"/>
      <c r="G161" s="1093"/>
      <c r="H161" s="1091"/>
      <c r="I161" s="33"/>
      <c r="J161" s="33"/>
      <c r="K161" s="1091"/>
      <c r="L161" s="922"/>
      <c r="M161" s="922"/>
      <c r="N161" s="1091"/>
      <c r="O161" s="922"/>
      <c r="P161" s="922"/>
      <c r="Q161" s="1091"/>
      <c r="R161" s="922"/>
      <c r="S161" s="922"/>
      <c r="T161" s="804"/>
    </row>
    <row r="162" spans="1:20" hidden="1">
      <c r="B162" s="921"/>
      <c r="C162" s="922"/>
      <c r="D162" s="922"/>
      <c r="E162" s="1091"/>
      <c r="F162" s="922"/>
      <c r="G162" s="1093"/>
      <c r="H162" s="1091"/>
      <c r="I162" s="33"/>
      <c r="J162" s="33"/>
      <c r="K162" s="1091"/>
      <c r="L162" s="922"/>
      <c r="M162" s="922"/>
      <c r="N162" s="1091"/>
      <c r="O162" s="922"/>
      <c r="P162" s="922"/>
      <c r="Q162" s="1091"/>
      <c r="R162" s="922"/>
      <c r="S162" s="922"/>
      <c r="T162" s="804"/>
    </row>
    <row r="163" spans="1:20">
      <c r="B163" s="19" t="s">
        <v>262</v>
      </c>
    </row>
    <row r="164" spans="1:20">
      <c r="T164" s="20"/>
    </row>
    <row r="165" spans="1:20">
      <c r="B165" s="19" t="s">
        <v>48</v>
      </c>
    </row>
  </sheetData>
  <mergeCells count="11">
    <mergeCell ref="A1:X2"/>
    <mergeCell ref="C4:T4"/>
    <mergeCell ref="O6:Q6"/>
    <mergeCell ref="R6:T6"/>
    <mergeCell ref="B4:B7"/>
    <mergeCell ref="O5:T5"/>
    <mergeCell ref="C6:E6"/>
    <mergeCell ref="F6:H6"/>
    <mergeCell ref="I6:K6"/>
    <mergeCell ref="L6:N6"/>
    <mergeCell ref="C5:N5"/>
  </mergeCells>
  <phoneticPr fontId="0" type="noConversion"/>
  <pageMargins left="0.7" right="0.7" top="0.75" bottom="0.75" header="0.3" footer="0.3"/>
  <pageSetup paperSize="9" scale="2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N33"/>
  <sheetViews>
    <sheetView zoomScale="75" zoomScaleNormal="75" workbookViewId="0">
      <pane xSplit="4" ySplit="3" topLeftCell="AI4" activePane="bottomRight" state="frozen"/>
      <selection pane="topRight" activeCell="E1" sqref="E1"/>
      <selection pane="bottomLeft" activeCell="A4" sqref="A4"/>
      <selection pane="bottomRight" activeCell="B1" sqref="B1:Y1"/>
    </sheetView>
  </sheetViews>
  <sheetFormatPr defaultRowHeight="14.25"/>
  <cols>
    <col min="1" max="1" width="2.5" customWidth="1"/>
    <col min="2" max="2" width="5" customWidth="1"/>
    <col min="3" max="3" width="13.5" customWidth="1"/>
    <col min="4" max="4" width="88.875" customWidth="1"/>
    <col min="5" max="5" width="8.5" customWidth="1"/>
    <col min="6" max="6" width="10.125" customWidth="1"/>
    <col min="7" max="7" width="7.125" customWidth="1"/>
    <col min="8" max="8" width="7.875" customWidth="1"/>
    <col min="9" max="9" width="9.25" customWidth="1"/>
    <col min="10" max="10" width="7.375" customWidth="1"/>
    <col min="11" max="11" width="8" customWidth="1"/>
    <col min="12" max="12" width="10.125" customWidth="1"/>
    <col min="13" max="13" width="7.75" customWidth="1"/>
    <col min="14" max="14" width="7.875" customWidth="1"/>
    <col min="15" max="15" width="10.25" customWidth="1"/>
    <col min="16" max="16" width="6.875" customWidth="1"/>
    <col min="17" max="17" width="8" customWidth="1"/>
    <col min="18" max="18" width="10.25" customWidth="1"/>
    <col min="19" max="19" width="7" customWidth="1"/>
    <col min="21" max="21" width="10.625" customWidth="1"/>
    <col min="32" max="32" width="10.125" customWidth="1"/>
    <col min="33" max="33" width="9" customWidth="1"/>
    <col min="34" max="34" width="10.375" customWidth="1"/>
    <col min="35" max="35" width="10.125" style="544" customWidth="1"/>
    <col min="36" max="36" width="9" style="544" customWidth="1"/>
    <col min="37" max="37" width="10.375" style="544" customWidth="1"/>
  </cols>
  <sheetData>
    <row r="1" spans="2:40" ht="21.75" customHeight="1" thickBot="1">
      <c r="B1" s="1289" t="s">
        <v>138</v>
      </c>
      <c r="C1" s="1289"/>
      <c r="D1" s="1289"/>
      <c r="E1" s="1289"/>
      <c r="F1" s="1289"/>
      <c r="G1" s="1289"/>
      <c r="H1" s="1289"/>
      <c r="I1" s="1289"/>
      <c r="J1" s="1289"/>
      <c r="K1" s="1289"/>
      <c r="L1" s="1289"/>
      <c r="M1" s="1289"/>
      <c r="N1" s="1289"/>
      <c r="O1" s="1289"/>
      <c r="P1" s="1289"/>
      <c r="Q1" s="1289"/>
      <c r="R1" s="1289"/>
      <c r="S1" s="1289"/>
      <c r="T1" s="1289"/>
      <c r="U1" s="1289"/>
      <c r="V1" s="1289"/>
      <c r="W1" s="1289"/>
      <c r="X1" s="1289"/>
      <c r="Y1" s="1289"/>
      <c r="AF1" s="651"/>
      <c r="AG1" s="651"/>
      <c r="AH1" s="651"/>
      <c r="AI1" s="651"/>
      <c r="AJ1" s="651"/>
      <c r="AK1" s="651"/>
    </row>
    <row r="2" spans="2:40" s="161" customFormat="1" ht="15.75">
      <c r="B2" s="1282" t="s">
        <v>9</v>
      </c>
      <c r="C2" s="1283"/>
      <c r="D2" s="1284"/>
      <c r="E2" s="1279">
        <v>2006</v>
      </c>
      <c r="F2" s="1280"/>
      <c r="G2" s="1281"/>
      <c r="H2" s="1280">
        <v>2007</v>
      </c>
      <c r="I2" s="1280"/>
      <c r="J2" s="1280"/>
      <c r="K2" s="1279">
        <v>2008</v>
      </c>
      <c r="L2" s="1280"/>
      <c r="M2" s="1281"/>
      <c r="N2" s="1276">
        <v>2009</v>
      </c>
      <c r="O2" s="1277"/>
      <c r="P2" s="1278"/>
      <c r="Q2" s="1276">
        <v>2010</v>
      </c>
      <c r="R2" s="1277"/>
      <c r="S2" s="1278"/>
      <c r="T2" s="1276">
        <v>2011</v>
      </c>
      <c r="U2" s="1277"/>
      <c r="V2" s="1278"/>
      <c r="W2" s="1276">
        <v>2012</v>
      </c>
      <c r="X2" s="1277"/>
      <c r="Y2" s="1278"/>
      <c r="Z2" s="1276">
        <v>2013</v>
      </c>
      <c r="AA2" s="1277"/>
      <c r="AB2" s="1278"/>
      <c r="AC2" s="1276">
        <v>2014</v>
      </c>
      <c r="AD2" s="1277"/>
      <c r="AE2" s="1278"/>
      <c r="AF2" s="1276">
        <v>2015</v>
      </c>
      <c r="AG2" s="1277"/>
      <c r="AH2" s="1278"/>
      <c r="AI2" s="1276">
        <v>2016</v>
      </c>
      <c r="AJ2" s="1277"/>
      <c r="AK2" s="1278"/>
      <c r="AL2" s="1276">
        <v>2017</v>
      </c>
      <c r="AM2" s="1277"/>
      <c r="AN2" s="1278"/>
    </row>
    <row r="3" spans="2:40" ht="31.5">
      <c r="B3" s="1285"/>
      <c r="C3" s="1286"/>
      <c r="D3" s="1287"/>
      <c r="E3" s="53" t="s">
        <v>46</v>
      </c>
      <c r="F3" s="54" t="s">
        <v>40</v>
      </c>
      <c r="G3" s="55" t="s">
        <v>1</v>
      </c>
      <c r="H3" s="56" t="s">
        <v>46</v>
      </c>
      <c r="I3" s="54" t="s">
        <v>40</v>
      </c>
      <c r="J3" s="57" t="s">
        <v>1</v>
      </c>
      <c r="K3" s="53" t="s">
        <v>46</v>
      </c>
      <c r="L3" s="54" t="s">
        <v>40</v>
      </c>
      <c r="M3" s="55" t="s">
        <v>1</v>
      </c>
      <c r="N3" s="56" t="s">
        <v>46</v>
      </c>
      <c r="O3" s="54" t="s">
        <v>40</v>
      </c>
      <c r="P3" s="55" t="s">
        <v>1</v>
      </c>
      <c r="Q3" s="56" t="s">
        <v>46</v>
      </c>
      <c r="R3" s="54" t="s">
        <v>40</v>
      </c>
      <c r="S3" s="55" t="s">
        <v>1</v>
      </c>
      <c r="T3" s="56" t="s">
        <v>46</v>
      </c>
      <c r="U3" s="54" t="s">
        <v>40</v>
      </c>
      <c r="V3" s="55" t="s">
        <v>1</v>
      </c>
      <c r="W3" s="56" t="s">
        <v>46</v>
      </c>
      <c r="X3" s="54" t="s">
        <v>40</v>
      </c>
      <c r="Y3" s="55" t="s">
        <v>1</v>
      </c>
      <c r="Z3" s="56" t="s">
        <v>46</v>
      </c>
      <c r="AA3" s="54" t="s">
        <v>40</v>
      </c>
      <c r="AB3" s="55" t="s">
        <v>1</v>
      </c>
      <c r="AC3" s="56" t="s">
        <v>46</v>
      </c>
      <c r="AD3" s="54" t="s">
        <v>40</v>
      </c>
      <c r="AE3" s="55" t="s">
        <v>1</v>
      </c>
      <c r="AF3" s="56" t="s">
        <v>46</v>
      </c>
      <c r="AG3" s="54" t="s">
        <v>40</v>
      </c>
      <c r="AH3" s="55" t="s">
        <v>1</v>
      </c>
      <c r="AI3" s="56" t="s">
        <v>46</v>
      </c>
      <c r="AJ3" s="54" t="s">
        <v>40</v>
      </c>
      <c r="AK3" s="55" t="s">
        <v>1</v>
      </c>
      <c r="AL3" s="56" t="s">
        <v>46</v>
      </c>
      <c r="AM3" s="54" t="s">
        <v>40</v>
      </c>
      <c r="AN3" s="55" t="s">
        <v>1</v>
      </c>
    </row>
    <row r="4" spans="2:40" ht="30">
      <c r="B4" s="1273" t="s">
        <v>57</v>
      </c>
      <c r="C4" s="1269" t="s">
        <v>55</v>
      </c>
      <c r="D4" s="28" t="s">
        <v>220</v>
      </c>
      <c r="E4" s="23" t="s">
        <v>87</v>
      </c>
      <c r="F4" s="24" t="s">
        <v>87</v>
      </c>
      <c r="G4" s="25" t="s">
        <v>87</v>
      </c>
      <c r="H4" s="26" t="s">
        <v>87</v>
      </c>
      <c r="I4" s="24" t="s">
        <v>87</v>
      </c>
      <c r="J4" s="27" t="s">
        <v>87</v>
      </c>
      <c r="K4" s="29">
        <v>264451</v>
      </c>
      <c r="L4" s="30">
        <v>11141</v>
      </c>
      <c r="M4" s="31">
        <v>4.212878756366964E-2</v>
      </c>
      <c r="N4" s="32">
        <v>483819</v>
      </c>
      <c r="O4" s="33">
        <v>22394</v>
      </c>
      <c r="P4" s="31">
        <v>4.628590443947013E-2</v>
      </c>
      <c r="Q4" s="32">
        <v>504920</v>
      </c>
      <c r="R4" s="33">
        <v>24143</v>
      </c>
      <c r="S4" s="31">
        <v>4.7815495524043412E-2</v>
      </c>
      <c r="T4" s="32">
        <v>428305</v>
      </c>
      <c r="U4" s="372">
        <v>21353</v>
      </c>
      <c r="V4" s="31">
        <v>4.9854659646747061E-2</v>
      </c>
      <c r="W4" s="32">
        <v>391696</v>
      </c>
      <c r="X4" s="372">
        <v>18727</v>
      </c>
      <c r="Y4" s="31">
        <v>4.781003635472407E-2</v>
      </c>
      <c r="Z4" s="32">
        <v>375437</v>
      </c>
      <c r="AA4" s="372">
        <v>16932</v>
      </c>
      <c r="AB4" s="31">
        <v>4.5099444114458619E-2</v>
      </c>
      <c r="AC4" s="32">
        <v>210048</v>
      </c>
      <c r="AD4" s="372">
        <v>10036</v>
      </c>
      <c r="AE4" s="31">
        <f>AD4/AC4</f>
        <v>4.7779555149299206E-2</v>
      </c>
      <c r="AF4" s="677" t="s">
        <v>87</v>
      </c>
      <c r="AG4" s="678" t="s">
        <v>87</v>
      </c>
      <c r="AH4" s="679" t="s">
        <v>87</v>
      </c>
      <c r="AI4" s="677" t="s">
        <v>87</v>
      </c>
      <c r="AJ4" s="678" t="s">
        <v>87</v>
      </c>
      <c r="AK4" s="679" t="s">
        <v>87</v>
      </c>
      <c r="AL4" s="677" t="s">
        <v>87</v>
      </c>
      <c r="AM4" s="678" t="s">
        <v>87</v>
      </c>
      <c r="AN4" s="679" t="s">
        <v>87</v>
      </c>
    </row>
    <row r="5" spans="2:40" ht="15">
      <c r="B5" s="1274"/>
      <c r="C5" s="1269"/>
      <c r="D5" s="28" t="s">
        <v>171</v>
      </c>
      <c r="E5" s="34">
        <v>425046</v>
      </c>
      <c r="F5" s="30">
        <v>12969</v>
      </c>
      <c r="G5" s="31">
        <v>3.0511991643257436E-2</v>
      </c>
      <c r="H5" s="35">
        <v>436942</v>
      </c>
      <c r="I5" s="30">
        <v>14442</v>
      </c>
      <c r="J5" s="36">
        <v>3.3052441742840014E-2</v>
      </c>
      <c r="K5" s="34">
        <v>534048</v>
      </c>
      <c r="L5" s="30">
        <v>27270</v>
      </c>
      <c r="M5" s="31">
        <v>5.1062825813410033E-2</v>
      </c>
      <c r="N5" s="32">
        <v>613914</v>
      </c>
      <c r="O5" s="33">
        <v>36108</v>
      </c>
      <c r="P5" s="31">
        <v>5.8816055669035076E-2</v>
      </c>
      <c r="Q5" s="32">
        <v>700948</v>
      </c>
      <c r="R5" s="33">
        <v>43046</v>
      </c>
      <c r="S5" s="31">
        <v>6.1411117515136643E-2</v>
      </c>
      <c r="T5" s="32">
        <v>915728</v>
      </c>
      <c r="U5" s="372">
        <v>51939</v>
      </c>
      <c r="V5" s="31">
        <v>5.6718807331434661E-2</v>
      </c>
      <c r="W5" s="32">
        <v>966301</v>
      </c>
      <c r="X5" s="372">
        <v>58173</v>
      </c>
      <c r="Y5" s="31">
        <v>6.0201738381725774E-2</v>
      </c>
      <c r="Z5" s="32">
        <v>982229</v>
      </c>
      <c r="AA5" s="372">
        <v>57979</v>
      </c>
      <c r="AB5" s="31">
        <v>5.9027986345343092E-2</v>
      </c>
      <c r="AC5" s="32">
        <v>720645</v>
      </c>
      <c r="AD5" s="372">
        <v>47333</v>
      </c>
      <c r="AE5" s="31">
        <f t="shared" ref="AE5:AE10" si="0">AD5/AC5</f>
        <v>6.568143815609627E-2</v>
      </c>
      <c r="AF5" s="671">
        <v>386318</v>
      </c>
      <c r="AG5" s="672">
        <v>26161</v>
      </c>
      <c r="AH5" s="673">
        <f t="shared" ref="AH5:AH10" si="1">AG5/AF5</f>
        <v>6.7718822317365493E-2</v>
      </c>
      <c r="AI5" s="671">
        <v>365602</v>
      </c>
      <c r="AJ5" s="672">
        <v>23566</v>
      </c>
      <c r="AK5" s="673">
        <f t="shared" ref="AK5:AK10" si="2">AJ5/AI5</f>
        <v>6.4458071892385713E-2</v>
      </c>
      <c r="AL5" s="671">
        <v>262776</v>
      </c>
      <c r="AM5" s="672">
        <v>13446</v>
      </c>
      <c r="AN5" s="673">
        <f t="shared" ref="AN5:AN10" si="3">AM5/AL5</f>
        <v>5.1169056534843362E-2</v>
      </c>
    </row>
    <row r="6" spans="2:40" ht="15">
      <c r="B6" s="1274"/>
      <c r="C6" s="1269"/>
      <c r="D6" s="28" t="s">
        <v>218</v>
      </c>
      <c r="E6" s="34">
        <v>316252</v>
      </c>
      <c r="F6" s="30">
        <v>9669</v>
      </c>
      <c r="G6" s="31">
        <v>3.0573719691891276E-2</v>
      </c>
      <c r="H6" s="35">
        <v>334188</v>
      </c>
      <c r="I6" s="30">
        <v>10941</v>
      </c>
      <c r="J6" s="36">
        <v>3.2739057057704045E-2</v>
      </c>
      <c r="K6" s="34">
        <v>397169</v>
      </c>
      <c r="L6" s="30">
        <v>19719</v>
      </c>
      <c r="M6" s="31">
        <v>4.9648890019110256E-2</v>
      </c>
      <c r="N6" s="32">
        <v>455130</v>
      </c>
      <c r="O6" s="33">
        <v>26026</v>
      </c>
      <c r="P6" s="31">
        <v>5.7183661810911168E-2</v>
      </c>
      <c r="Q6" s="32">
        <v>514009</v>
      </c>
      <c r="R6" s="33">
        <v>30370</v>
      </c>
      <c r="S6" s="31">
        <v>5.9084568558138088E-2</v>
      </c>
      <c r="T6" s="32">
        <v>312004</v>
      </c>
      <c r="U6" s="372">
        <v>18769</v>
      </c>
      <c r="V6" s="31">
        <v>6.0156280047691697E-2</v>
      </c>
      <c r="W6" s="32">
        <v>271202</v>
      </c>
      <c r="X6" s="372">
        <v>19478</v>
      </c>
      <c r="Y6" s="31">
        <v>7.1821004269880015E-2</v>
      </c>
      <c r="Z6" s="32">
        <v>303897</v>
      </c>
      <c r="AA6" s="372">
        <v>21057</v>
      </c>
      <c r="AB6" s="31">
        <v>6.9289923888685975E-2</v>
      </c>
      <c r="AC6" s="32">
        <v>300141</v>
      </c>
      <c r="AD6" s="372">
        <v>21004</v>
      </c>
      <c r="AE6" s="31">
        <f t="shared" si="0"/>
        <v>6.9980442525346423E-2</v>
      </c>
      <c r="AF6" s="671">
        <v>277865</v>
      </c>
      <c r="AG6" s="672">
        <v>15516</v>
      </c>
      <c r="AH6" s="673">
        <f t="shared" si="1"/>
        <v>5.5840066219207167E-2</v>
      </c>
      <c r="AI6" s="671">
        <v>262017</v>
      </c>
      <c r="AJ6" s="672">
        <v>14339</v>
      </c>
      <c r="AK6" s="673">
        <f t="shared" si="2"/>
        <v>5.4725456745173026E-2</v>
      </c>
      <c r="AL6" s="671">
        <v>370277</v>
      </c>
      <c r="AM6" s="672">
        <v>21359</v>
      </c>
      <c r="AN6" s="673">
        <f t="shared" si="3"/>
        <v>5.7683842096592552E-2</v>
      </c>
    </row>
    <row r="7" spans="2:40" ht="30">
      <c r="B7" s="1274"/>
      <c r="C7" s="24" t="s">
        <v>56</v>
      </c>
      <c r="D7" s="28" t="s">
        <v>52</v>
      </c>
      <c r="E7" s="34">
        <v>122985</v>
      </c>
      <c r="F7" s="30">
        <v>3147</v>
      </c>
      <c r="G7" s="31">
        <v>2.5588486400780583E-2</v>
      </c>
      <c r="H7" s="35">
        <v>88454</v>
      </c>
      <c r="I7" s="30">
        <v>2355</v>
      </c>
      <c r="J7" s="36">
        <v>2.662400795893911E-2</v>
      </c>
      <c r="K7" s="34">
        <v>79671</v>
      </c>
      <c r="L7" s="30">
        <v>3532</v>
      </c>
      <c r="M7" s="31">
        <v>4.4332316652232306E-2</v>
      </c>
      <c r="N7" s="32">
        <v>85038</v>
      </c>
      <c r="O7" s="33">
        <v>3785</v>
      </c>
      <c r="P7" s="31">
        <v>4.4509513394012087E-2</v>
      </c>
      <c r="Q7" s="32">
        <v>78979</v>
      </c>
      <c r="R7" s="33">
        <v>3295</v>
      </c>
      <c r="S7" s="31">
        <v>4.171995087301688E-2</v>
      </c>
      <c r="T7" s="32">
        <v>79460</v>
      </c>
      <c r="U7" s="372">
        <v>3844</v>
      </c>
      <c r="V7" s="31">
        <v>4.837654165617921E-2</v>
      </c>
      <c r="W7" s="32">
        <v>82968</v>
      </c>
      <c r="X7" s="372">
        <v>4182</v>
      </c>
      <c r="Y7" s="31">
        <v>5.0404975412207113E-2</v>
      </c>
      <c r="Z7" s="32">
        <v>80976</v>
      </c>
      <c r="AA7" s="372">
        <v>3963</v>
      </c>
      <c r="AB7" s="31">
        <v>4.8940426793123888E-2</v>
      </c>
      <c r="AC7" s="32">
        <v>119303</v>
      </c>
      <c r="AD7" s="372">
        <v>6062</v>
      </c>
      <c r="AE7" s="31">
        <f t="shared" si="0"/>
        <v>5.0811798529793888E-2</v>
      </c>
      <c r="AF7" s="671">
        <v>77444</v>
      </c>
      <c r="AG7" s="672">
        <v>3640</v>
      </c>
      <c r="AH7" s="673">
        <f t="shared" si="1"/>
        <v>4.7001704457414389E-2</v>
      </c>
      <c r="AI7" s="671">
        <v>69089</v>
      </c>
      <c r="AJ7" s="672">
        <v>3316</v>
      </c>
      <c r="AK7" s="673">
        <f t="shared" si="2"/>
        <v>4.7996063049110568E-2</v>
      </c>
      <c r="AL7" s="671">
        <v>61804</v>
      </c>
      <c r="AM7" s="672">
        <v>3020</v>
      </c>
      <c r="AN7" s="673">
        <f t="shared" si="3"/>
        <v>4.8864151187625396E-2</v>
      </c>
    </row>
    <row r="8" spans="2:40" ht="15">
      <c r="B8" s="1274"/>
      <c r="C8" s="1288" t="s">
        <v>86</v>
      </c>
      <c r="D8" s="28" t="s">
        <v>92</v>
      </c>
      <c r="E8" s="34">
        <v>18942</v>
      </c>
      <c r="F8" s="30">
        <v>386</v>
      </c>
      <c r="G8" s="31">
        <v>2.0377995987752084E-2</v>
      </c>
      <c r="H8" s="35">
        <v>11248</v>
      </c>
      <c r="I8" s="30">
        <v>296</v>
      </c>
      <c r="J8" s="36">
        <v>2.6315789473684209E-2</v>
      </c>
      <c r="K8" s="34">
        <v>12944</v>
      </c>
      <c r="L8" s="30">
        <v>481</v>
      </c>
      <c r="M8" s="31">
        <v>3.7160074165636589E-2</v>
      </c>
      <c r="N8" s="32">
        <v>27283</v>
      </c>
      <c r="O8" s="33">
        <v>1104</v>
      </c>
      <c r="P8" s="31">
        <v>4.0464758274383318E-2</v>
      </c>
      <c r="Q8" s="32">
        <v>30351</v>
      </c>
      <c r="R8" s="33">
        <v>1195</v>
      </c>
      <c r="S8" s="31">
        <v>3.9372673058548316E-2</v>
      </c>
      <c r="T8" s="32">
        <v>26599</v>
      </c>
      <c r="U8" s="372">
        <v>1015</v>
      </c>
      <c r="V8" s="31">
        <v>3.8159329298093916E-2</v>
      </c>
      <c r="W8" s="32">
        <v>33089</v>
      </c>
      <c r="X8" s="372">
        <v>1214</v>
      </c>
      <c r="Y8" s="31">
        <v>3.6688929855843329E-2</v>
      </c>
      <c r="Z8" s="32">
        <v>34922</v>
      </c>
      <c r="AA8" s="372">
        <v>1171</v>
      </c>
      <c r="AB8" s="31">
        <v>3.3531871026859859E-2</v>
      </c>
      <c r="AC8" s="32">
        <v>20828</v>
      </c>
      <c r="AD8" s="372">
        <v>877</v>
      </c>
      <c r="AE8" s="31">
        <f t="shared" si="0"/>
        <v>4.2106779335509888E-2</v>
      </c>
      <c r="AF8" s="671">
        <v>17750</v>
      </c>
      <c r="AG8" s="672">
        <v>548</v>
      </c>
      <c r="AH8" s="673">
        <f t="shared" si="1"/>
        <v>3.087323943661972E-2</v>
      </c>
      <c r="AI8" s="671">
        <v>15488</v>
      </c>
      <c r="AJ8" s="672">
        <v>392</v>
      </c>
      <c r="AK8" s="673">
        <f t="shared" si="2"/>
        <v>2.53099173553719E-2</v>
      </c>
      <c r="AL8" s="671">
        <v>16024</v>
      </c>
      <c r="AM8" s="672">
        <v>411</v>
      </c>
      <c r="AN8" s="673">
        <f t="shared" si="3"/>
        <v>2.5649026460309535E-2</v>
      </c>
    </row>
    <row r="9" spans="2:40" ht="15">
      <c r="B9" s="1275"/>
      <c r="C9" s="1288"/>
      <c r="D9" s="28" t="s">
        <v>53</v>
      </c>
      <c r="E9" s="37" t="s">
        <v>88</v>
      </c>
      <c r="F9" s="38" t="s">
        <v>88</v>
      </c>
      <c r="G9" s="39" t="s">
        <v>42</v>
      </c>
      <c r="H9" s="40" t="s">
        <v>88</v>
      </c>
      <c r="I9" s="38" t="s">
        <v>88</v>
      </c>
      <c r="J9" s="41" t="s">
        <v>42</v>
      </c>
      <c r="K9" s="34">
        <v>15915</v>
      </c>
      <c r="L9" s="30">
        <v>627</v>
      </c>
      <c r="M9" s="31">
        <v>3.939679547596607E-2</v>
      </c>
      <c r="N9" s="32">
        <v>32693</v>
      </c>
      <c r="O9" s="33">
        <v>1310</v>
      </c>
      <c r="P9" s="31">
        <v>4.0069739699629889E-2</v>
      </c>
      <c r="Q9" s="32">
        <v>36381</v>
      </c>
      <c r="R9" s="33">
        <v>1412</v>
      </c>
      <c r="S9" s="31">
        <v>3.8811467524257168E-2</v>
      </c>
      <c r="T9" s="32">
        <v>33653</v>
      </c>
      <c r="U9" s="372">
        <v>1160</v>
      </c>
      <c r="V9" s="31">
        <v>3.4469438088729085E-2</v>
      </c>
      <c r="W9" s="32">
        <v>41950</v>
      </c>
      <c r="X9" s="372">
        <v>1436</v>
      </c>
      <c r="Y9" s="31">
        <v>3.4231227651966629E-2</v>
      </c>
      <c r="Z9" s="32">
        <v>44194</v>
      </c>
      <c r="AA9" s="372">
        <v>1485</v>
      </c>
      <c r="AB9" s="31">
        <v>3.3601846404489294E-2</v>
      </c>
      <c r="AC9" s="32">
        <v>26169</v>
      </c>
      <c r="AD9" s="372">
        <v>1201</v>
      </c>
      <c r="AE9" s="31">
        <f t="shared" si="0"/>
        <v>4.5893996713668846E-2</v>
      </c>
      <c r="AF9" s="671">
        <v>22121</v>
      </c>
      <c r="AG9" s="672">
        <v>769</v>
      </c>
      <c r="AH9" s="673">
        <f t="shared" si="1"/>
        <v>3.4763347045793591E-2</v>
      </c>
      <c r="AI9" s="671">
        <v>20009</v>
      </c>
      <c r="AJ9" s="672">
        <v>511</v>
      </c>
      <c r="AK9" s="673">
        <f t="shared" si="2"/>
        <v>2.5538507671547802E-2</v>
      </c>
      <c r="AL9" s="671">
        <v>20210</v>
      </c>
      <c r="AM9" s="672">
        <v>517</v>
      </c>
      <c r="AN9" s="673">
        <f t="shared" si="3"/>
        <v>2.5581395348837209E-2</v>
      </c>
    </row>
    <row r="10" spans="2:40" ht="15.75" thickBot="1">
      <c r="B10" s="1271" t="s">
        <v>90</v>
      </c>
      <c r="C10" s="1272"/>
      <c r="D10" s="42" t="s">
        <v>54</v>
      </c>
      <c r="E10" s="43">
        <v>146144</v>
      </c>
      <c r="F10" s="44">
        <v>3532</v>
      </c>
      <c r="G10" s="45">
        <v>2.4167943945697393E-2</v>
      </c>
      <c r="H10" s="46">
        <v>138932</v>
      </c>
      <c r="I10" s="44">
        <v>3729</v>
      </c>
      <c r="J10" s="47">
        <v>2.6840468718509775E-2</v>
      </c>
      <c r="K10" s="43">
        <v>165528</v>
      </c>
      <c r="L10" s="44">
        <v>5810</v>
      </c>
      <c r="M10" s="45">
        <v>3.5099801846213328E-2</v>
      </c>
      <c r="N10" s="48">
        <v>249226</v>
      </c>
      <c r="O10" s="49">
        <v>8084</v>
      </c>
      <c r="P10" s="45">
        <v>3.2436423166122316E-2</v>
      </c>
      <c r="Q10" s="48">
        <v>232724</v>
      </c>
      <c r="R10" s="49">
        <v>8387</v>
      </c>
      <c r="S10" s="45">
        <v>3.6038397414963647E-2</v>
      </c>
      <c r="T10" s="48">
        <v>248726</v>
      </c>
      <c r="U10" s="373">
        <v>12126</v>
      </c>
      <c r="V10" s="45">
        <v>4.8752442446708427E-2</v>
      </c>
      <c r="W10" s="48">
        <v>274911</v>
      </c>
      <c r="X10" s="373">
        <v>13241</v>
      </c>
      <c r="Y10" s="45">
        <v>4.8164678750577457E-2</v>
      </c>
      <c r="Z10" s="48">
        <v>272447</v>
      </c>
      <c r="AA10" s="373">
        <v>13036</v>
      </c>
      <c r="AB10" s="45">
        <v>4.7847838295154654E-2</v>
      </c>
      <c r="AC10" s="48">
        <v>150999</v>
      </c>
      <c r="AD10" s="373">
        <v>8285</v>
      </c>
      <c r="AE10" s="45">
        <f t="shared" si="0"/>
        <v>5.4867913032536637E-2</v>
      </c>
      <c r="AF10" s="674">
        <v>155642</v>
      </c>
      <c r="AG10" s="675">
        <v>5431</v>
      </c>
      <c r="AH10" s="676">
        <f t="shared" si="1"/>
        <v>3.4894180234127034E-2</v>
      </c>
      <c r="AI10" s="674">
        <v>144388</v>
      </c>
      <c r="AJ10" s="675">
        <v>5129</v>
      </c>
      <c r="AK10" s="676">
        <f t="shared" si="2"/>
        <v>3.5522342576945455E-2</v>
      </c>
      <c r="AL10" s="674">
        <v>136369</v>
      </c>
      <c r="AM10" s="675">
        <v>4391</v>
      </c>
      <c r="AN10" s="676">
        <f t="shared" si="3"/>
        <v>3.2199400156927162E-2</v>
      </c>
    </row>
    <row r="11" spans="2:40" ht="14.25" customHeight="1">
      <c r="B11" s="10"/>
      <c r="C11" s="10"/>
      <c r="D11" s="7"/>
      <c r="E11" s="7"/>
      <c r="F11" s="7"/>
      <c r="G11" s="7"/>
      <c r="H11" s="9"/>
      <c r="I11" s="9"/>
      <c r="J11" s="9"/>
      <c r="K11" s="8"/>
      <c r="L11" s="10"/>
      <c r="M11" s="10"/>
      <c r="N11" s="7"/>
      <c r="O11" s="9"/>
      <c r="P11" s="9"/>
      <c r="Q11" s="7"/>
      <c r="R11" s="9"/>
      <c r="S11" s="9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2:40" ht="12.75" customHeight="1">
      <c r="B12" s="50" t="s">
        <v>263</v>
      </c>
      <c r="C12" s="50"/>
      <c r="D12" s="21"/>
      <c r="E12" s="7"/>
      <c r="F12" s="7"/>
      <c r="G12" s="7"/>
      <c r="H12" s="9"/>
      <c r="I12" s="9"/>
      <c r="J12" s="9"/>
      <c r="K12" s="8"/>
      <c r="L12" s="10"/>
      <c r="M12" s="10"/>
      <c r="N12" s="7"/>
      <c r="O12" s="9"/>
      <c r="P12" s="9"/>
      <c r="Q12" s="7"/>
      <c r="R12" s="9"/>
      <c r="S12" s="9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2:40" ht="9.75" customHeight="1">
      <c r="B13" s="50"/>
      <c r="C13" s="51"/>
      <c r="D13" s="51"/>
      <c r="E13" s="7"/>
      <c r="F13" s="7"/>
      <c r="G13" s="7"/>
      <c r="H13" s="9"/>
      <c r="I13" s="9"/>
      <c r="J13" s="9"/>
      <c r="K13" s="8"/>
      <c r="L13" s="10"/>
      <c r="M13" s="10"/>
      <c r="N13" s="7"/>
      <c r="O13" s="9"/>
      <c r="P13" s="9"/>
      <c r="Q13" s="7"/>
      <c r="R13" s="9"/>
      <c r="S13" s="9"/>
    </row>
    <row r="14" spans="2:40" ht="15.75">
      <c r="B14" s="50" t="s">
        <v>98</v>
      </c>
      <c r="C14" s="50"/>
      <c r="D14" s="52"/>
      <c r="E14" s="11"/>
      <c r="F14" s="11"/>
      <c r="G14" s="11"/>
      <c r="H14" s="9"/>
      <c r="I14" s="9"/>
      <c r="J14" s="9"/>
      <c r="K14" s="8"/>
      <c r="L14" s="10"/>
      <c r="M14" s="10"/>
      <c r="N14" s="7"/>
      <c r="O14" s="9"/>
      <c r="P14" s="9"/>
      <c r="Q14" s="7"/>
      <c r="R14" s="9"/>
      <c r="S14" s="9"/>
    </row>
    <row r="15" spans="2:40" ht="8.25" customHeight="1">
      <c r="B15" s="50"/>
      <c r="C15" s="21"/>
      <c r="D15" s="51"/>
      <c r="E15" s="7"/>
      <c r="F15" s="7"/>
      <c r="G15" s="7"/>
      <c r="H15" s="9"/>
      <c r="I15" s="9"/>
      <c r="J15" s="9"/>
      <c r="K15" s="8"/>
      <c r="L15" s="10"/>
      <c r="M15" s="10"/>
      <c r="N15" s="7"/>
      <c r="O15" s="9"/>
      <c r="P15" s="9"/>
      <c r="Q15" s="7"/>
      <c r="R15" s="9"/>
      <c r="S15" s="9"/>
    </row>
    <row r="16" spans="2:40" ht="15.75">
      <c r="B16" s="50"/>
      <c r="C16" s="50"/>
      <c r="D16" s="51"/>
      <c r="E16" s="7"/>
      <c r="F16" s="7"/>
      <c r="G16" s="7"/>
      <c r="H16" s="9"/>
      <c r="I16" s="9"/>
      <c r="J16" s="9"/>
      <c r="K16" s="8"/>
      <c r="L16" s="10"/>
      <c r="M16" s="10"/>
      <c r="N16" s="7"/>
      <c r="O16" s="9"/>
      <c r="P16" s="9"/>
      <c r="Q16" s="7"/>
      <c r="R16" s="9"/>
      <c r="S16" s="9"/>
    </row>
    <row r="17" spans="2:19">
      <c r="B17" s="10"/>
      <c r="C17" s="10"/>
      <c r="D17" s="7"/>
      <c r="E17" s="7"/>
      <c r="F17" s="7"/>
      <c r="G17" s="7"/>
      <c r="H17" s="9"/>
      <c r="I17" s="9"/>
      <c r="J17" s="9"/>
      <c r="K17" s="8"/>
      <c r="L17" s="10"/>
      <c r="M17" s="10"/>
      <c r="N17" s="7"/>
      <c r="O17" s="9"/>
      <c r="P17" s="9"/>
      <c r="Q17" s="7"/>
      <c r="R17" s="9"/>
      <c r="S17" s="9"/>
    </row>
    <row r="18" spans="2:19" ht="30.75" customHeight="1">
      <c r="B18" s="10"/>
      <c r="C18" s="10"/>
      <c r="D18" s="7"/>
      <c r="E18" s="7"/>
      <c r="F18" s="7"/>
      <c r="G18" s="7"/>
      <c r="H18" s="9"/>
      <c r="I18" s="9"/>
      <c r="J18" s="9"/>
      <c r="K18" s="8"/>
      <c r="L18" s="10"/>
      <c r="M18" s="10"/>
      <c r="N18" s="7"/>
      <c r="O18" s="9"/>
      <c r="P18" s="9"/>
      <c r="Q18" s="7"/>
      <c r="R18" s="9"/>
      <c r="S18" s="9"/>
    </row>
    <row r="19" spans="2:19">
      <c r="B19" s="10"/>
      <c r="C19" s="10"/>
      <c r="D19" s="7"/>
      <c r="E19" s="7"/>
      <c r="F19" s="7"/>
      <c r="G19" s="7"/>
      <c r="H19" s="9"/>
      <c r="I19" s="9"/>
      <c r="J19" s="9"/>
      <c r="K19" s="8"/>
      <c r="L19" s="10"/>
      <c r="M19" s="10"/>
      <c r="N19" s="7"/>
      <c r="O19" s="9"/>
      <c r="P19" s="9"/>
      <c r="Q19" s="7"/>
      <c r="R19" s="9"/>
      <c r="S19" s="9"/>
    </row>
    <row r="20" spans="2:19">
      <c r="B20" s="10"/>
      <c r="C20" s="10"/>
      <c r="D20" s="7"/>
      <c r="E20" s="7"/>
      <c r="F20" s="7"/>
      <c r="G20" s="7"/>
      <c r="H20" s="9"/>
      <c r="I20" s="9"/>
      <c r="J20" s="9"/>
      <c r="K20" s="8"/>
      <c r="L20" s="10"/>
      <c r="M20" s="10"/>
      <c r="N20" s="7"/>
      <c r="O20" s="9"/>
      <c r="P20" s="9"/>
      <c r="Q20" s="7"/>
      <c r="R20" s="9"/>
      <c r="S20" s="9"/>
    </row>
    <row r="21" spans="2:19" ht="15" customHeight="1">
      <c r="B21" s="10"/>
      <c r="C21" s="10"/>
      <c r="D21" s="7"/>
      <c r="E21" s="7"/>
      <c r="F21" s="7"/>
      <c r="G21" s="7"/>
      <c r="H21" s="9"/>
      <c r="I21" s="9"/>
      <c r="J21" s="9"/>
      <c r="K21" s="8"/>
      <c r="L21" s="10"/>
      <c r="M21" s="10"/>
      <c r="N21" s="7"/>
      <c r="O21" s="9"/>
      <c r="P21" s="9"/>
      <c r="Q21" s="7"/>
      <c r="R21" s="9"/>
      <c r="S21" s="9"/>
    </row>
    <row r="22" spans="2:19" ht="15.75" customHeight="1">
      <c r="B22" s="10"/>
      <c r="C22" s="10"/>
      <c r="D22" s="7"/>
      <c r="E22" s="7"/>
      <c r="F22" s="7"/>
      <c r="G22" s="7"/>
      <c r="H22" s="9"/>
      <c r="I22" s="9"/>
      <c r="J22" s="9"/>
      <c r="K22" s="8"/>
      <c r="L22" s="10"/>
      <c r="M22" s="10"/>
      <c r="N22" s="7"/>
      <c r="O22" s="9"/>
      <c r="P22" s="9"/>
      <c r="Q22" s="7"/>
      <c r="R22" s="9"/>
      <c r="S22" s="9"/>
    </row>
    <row r="23" spans="2:19" ht="16.5" customHeight="1">
      <c r="B23" s="10"/>
      <c r="C23" s="10"/>
      <c r="D23" s="7"/>
      <c r="E23" s="7"/>
      <c r="F23" s="7"/>
      <c r="G23" s="7"/>
      <c r="H23" s="9"/>
      <c r="I23" s="9"/>
      <c r="J23" s="9"/>
      <c r="K23" s="8"/>
      <c r="L23" s="10"/>
      <c r="M23" s="10"/>
      <c r="N23" s="7"/>
      <c r="O23" s="9"/>
      <c r="P23" s="9"/>
      <c r="Q23" s="7"/>
      <c r="R23" s="9"/>
      <c r="S23" s="9"/>
    </row>
    <row r="24" spans="2:19" ht="17.25" customHeight="1">
      <c r="B24" s="10"/>
      <c r="C24" s="10"/>
      <c r="D24" s="7"/>
      <c r="E24" s="7"/>
      <c r="F24" s="7"/>
      <c r="G24" s="7"/>
      <c r="H24" s="9"/>
      <c r="I24" s="9"/>
      <c r="J24" s="9"/>
      <c r="K24" s="8"/>
      <c r="L24" s="10"/>
      <c r="M24" s="10"/>
      <c r="N24" s="7"/>
      <c r="O24" s="9"/>
      <c r="P24" s="9"/>
      <c r="Q24" s="7"/>
      <c r="R24" s="9"/>
      <c r="S24" s="9"/>
    </row>
    <row r="25" spans="2:19">
      <c r="B25" s="10"/>
      <c r="C25" s="10"/>
      <c r="D25" s="7"/>
      <c r="E25" s="7"/>
      <c r="F25" s="7"/>
      <c r="G25" s="7"/>
      <c r="H25" s="9"/>
      <c r="I25" s="9"/>
      <c r="J25" s="9"/>
      <c r="K25" s="8"/>
      <c r="L25" s="10"/>
      <c r="M25" s="10"/>
      <c r="N25" s="7"/>
      <c r="O25" s="9"/>
      <c r="P25" s="9"/>
      <c r="Q25" s="7"/>
      <c r="R25" s="9"/>
      <c r="S25" s="9"/>
    </row>
    <row r="26" spans="2:19">
      <c r="B26" s="10"/>
      <c r="C26" s="10"/>
      <c r="D26" s="7"/>
      <c r="E26" s="7"/>
      <c r="F26" s="7"/>
      <c r="G26" s="7"/>
      <c r="H26" s="9"/>
      <c r="I26" s="9"/>
      <c r="J26" s="9"/>
      <c r="K26" s="8"/>
      <c r="L26" s="10"/>
      <c r="M26" s="10"/>
      <c r="N26" s="7"/>
      <c r="O26" s="9"/>
      <c r="P26" s="9"/>
      <c r="Q26" s="7"/>
      <c r="R26" s="9"/>
      <c r="S26" s="9"/>
    </row>
    <row r="27" spans="2:19">
      <c r="B27" s="10"/>
      <c r="C27" s="10"/>
      <c r="D27" s="7"/>
      <c r="E27" s="7"/>
      <c r="F27" s="7"/>
      <c r="G27" s="7"/>
      <c r="H27" s="9"/>
      <c r="I27" s="9"/>
      <c r="J27" s="9"/>
      <c r="K27" s="8"/>
      <c r="L27" s="10"/>
      <c r="M27" s="10"/>
      <c r="N27" s="7"/>
      <c r="O27" s="9"/>
      <c r="P27" s="9"/>
      <c r="Q27" s="7"/>
      <c r="R27" s="9"/>
      <c r="S27" s="9"/>
    </row>
    <row r="28" spans="2:19">
      <c r="B28" s="10"/>
      <c r="C28" s="10"/>
      <c r="D28" s="7"/>
      <c r="E28" s="7"/>
      <c r="F28" s="7"/>
      <c r="G28" s="7"/>
      <c r="H28" s="9"/>
      <c r="I28" s="9"/>
      <c r="J28" s="9"/>
      <c r="K28" s="8"/>
      <c r="L28" s="10"/>
      <c r="M28" s="10"/>
      <c r="N28" s="7"/>
      <c r="O28" s="9"/>
      <c r="P28" s="9"/>
      <c r="Q28" s="7"/>
      <c r="R28" s="9"/>
      <c r="S28" s="9"/>
    </row>
    <row r="29" spans="2:19">
      <c r="B29" s="10"/>
      <c r="C29" s="10"/>
      <c r="D29" s="7"/>
      <c r="E29" s="7"/>
      <c r="F29" s="7"/>
      <c r="G29" s="7"/>
      <c r="H29" s="9"/>
      <c r="I29" s="9"/>
      <c r="J29" s="9"/>
      <c r="K29" s="8"/>
      <c r="L29" s="10"/>
      <c r="M29" s="10"/>
      <c r="N29" s="7"/>
      <c r="O29" s="9"/>
      <c r="P29" s="9"/>
      <c r="Q29" s="7"/>
      <c r="R29" s="9"/>
      <c r="S29" s="9"/>
    </row>
    <row r="30" spans="2:19">
      <c r="B30" s="10"/>
      <c r="C30" s="10"/>
      <c r="D30" s="7"/>
      <c r="E30" s="7"/>
      <c r="F30" s="7"/>
      <c r="G30" s="7"/>
      <c r="H30" s="9"/>
      <c r="I30" s="9"/>
      <c r="J30" s="9"/>
      <c r="K30" s="8"/>
      <c r="L30" s="10"/>
      <c r="M30" s="10"/>
      <c r="N30" s="7"/>
      <c r="O30" s="9"/>
      <c r="P30" s="9"/>
      <c r="Q30" s="7"/>
      <c r="R30" s="9"/>
      <c r="S30" s="9"/>
    </row>
    <row r="31" spans="2:19">
      <c r="B31" s="10"/>
      <c r="C31" s="10"/>
      <c r="D31" s="7"/>
      <c r="E31" s="7"/>
      <c r="F31" s="7"/>
      <c r="G31" s="7"/>
      <c r="H31" s="9"/>
      <c r="I31" s="9"/>
      <c r="J31" s="9"/>
      <c r="K31" s="8"/>
      <c r="L31" s="10"/>
      <c r="M31" s="10"/>
      <c r="N31" s="7"/>
      <c r="O31" s="9"/>
      <c r="P31" s="9"/>
      <c r="Q31" s="7"/>
      <c r="R31" s="9"/>
      <c r="S31" s="9"/>
    </row>
    <row r="32" spans="2:19">
      <c r="D32" s="7"/>
      <c r="E32" s="7"/>
      <c r="F32" s="7"/>
      <c r="G32" s="7"/>
      <c r="H32" s="7"/>
      <c r="I32" s="7"/>
      <c r="J32" s="7"/>
      <c r="K32" s="7"/>
    </row>
    <row r="33" spans="4:7">
      <c r="D33" s="6"/>
      <c r="E33" s="6"/>
      <c r="F33" s="6"/>
      <c r="G33" s="6"/>
    </row>
  </sheetData>
  <mergeCells count="18">
    <mergeCell ref="AL2:AN2"/>
    <mergeCell ref="AC2:AE2"/>
    <mergeCell ref="Z2:AB2"/>
    <mergeCell ref="B1:Y1"/>
    <mergeCell ref="H2:J2"/>
    <mergeCell ref="K2:M2"/>
    <mergeCell ref="N2:P2"/>
    <mergeCell ref="Q2:S2"/>
    <mergeCell ref="AI2:AK2"/>
    <mergeCell ref="AF2:AH2"/>
    <mergeCell ref="B10:C10"/>
    <mergeCell ref="B4:B9"/>
    <mergeCell ref="W2:Y2"/>
    <mergeCell ref="T2:V2"/>
    <mergeCell ref="E2:G2"/>
    <mergeCell ref="B2:D3"/>
    <mergeCell ref="C4:C6"/>
    <mergeCell ref="C8:C9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D49"/>
  <sheetViews>
    <sheetView zoomScaleNormal="100" workbookViewId="0">
      <pane ySplit="2" topLeftCell="A21" activePane="bottomLeft" state="frozen"/>
      <selection pane="bottomLeft" activeCell="P23" sqref="P23"/>
    </sheetView>
  </sheetViews>
  <sheetFormatPr defaultRowHeight="15"/>
  <cols>
    <col min="1" max="1" width="3.5" customWidth="1"/>
    <col min="2" max="2" width="39.25" style="161" customWidth="1"/>
    <col min="3" max="4" width="10.125" style="161" customWidth="1"/>
    <col min="5" max="5" width="6.75" style="161" customWidth="1"/>
    <col min="6" max="7" width="10.875" style="161" customWidth="1"/>
    <col min="8" max="8" width="6.875" style="161" customWidth="1"/>
    <col min="9" max="9" width="10.375" style="161" customWidth="1"/>
    <col min="10" max="10" width="11.5" style="161" customWidth="1"/>
    <col min="11" max="11" width="6.625" style="161" customWidth="1"/>
    <col min="12" max="12" width="10.125" style="161" customWidth="1"/>
    <col min="13" max="13" width="11" style="161" customWidth="1"/>
    <col min="14" max="14" width="7.375" style="161" customWidth="1"/>
    <col min="15" max="15" width="10.375" customWidth="1"/>
    <col min="16" max="16" width="14.5" customWidth="1"/>
    <col min="17" max="17" width="7.75" customWidth="1"/>
    <col min="18" max="18" width="10.375" customWidth="1"/>
    <col min="19" max="19" width="14.5" customWidth="1"/>
    <col min="20" max="20" width="8.125" customWidth="1"/>
    <col min="21" max="21" width="10.375" customWidth="1"/>
    <col min="22" max="22" width="14.5" customWidth="1"/>
    <col min="23" max="23" width="7.75" customWidth="1"/>
    <col min="24" max="24" width="10.375" customWidth="1"/>
    <col min="25" max="25" width="15.375" customWidth="1"/>
    <col min="26" max="26" width="8.125" customWidth="1"/>
  </cols>
  <sheetData>
    <row r="1" spans="1:29" ht="15.75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9"/>
      <c r="P1" s="19"/>
      <c r="R1" s="19"/>
      <c r="S1" s="19"/>
      <c r="U1" s="19"/>
      <c r="V1" s="19"/>
      <c r="X1" s="19"/>
      <c r="Y1" s="19"/>
    </row>
    <row r="2" spans="1:29" ht="78.75">
      <c r="B2" s="792" t="s">
        <v>139</v>
      </c>
      <c r="C2" s="266"/>
      <c r="D2" s="266"/>
      <c r="E2" s="266"/>
      <c r="F2" s="266"/>
      <c r="G2" s="266"/>
      <c r="H2" s="266"/>
      <c r="I2" s="266"/>
      <c r="J2" s="267"/>
      <c r="K2" s="267"/>
      <c r="L2" s="267"/>
      <c r="M2" s="267"/>
      <c r="N2" s="267"/>
      <c r="O2" s="20"/>
      <c r="P2" s="20"/>
      <c r="Q2" s="1"/>
      <c r="R2" s="20"/>
      <c r="S2" s="20"/>
      <c r="T2" s="1"/>
      <c r="U2" s="20"/>
      <c r="V2" s="20"/>
      <c r="W2" s="1"/>
      <c r="X2" s="20"/>
      <c r="Y2" s="20"/>
      <c r="Z2" s="1"/>
    </row>
    <row r="3" spans="1:29" ht="17.25" customHeight="1" thickBot="1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19"/>
      <c r="P3" s="19"/>
      <c r="Q3" s="1"/>
      <c r="R3" s="19"/>
      <c r="S3" s="19"/>
      <c r="T3" s="1"/>
      <c r="U3" s="19"/>
      <c r="V3" s="19"/>
      <c r="W3" s="1"/>
      <c r="X3" s="660"/>
      <c r="Y3" s="660"/>
      <c r="Z3" s="651"/>
    </row>
    <row r="4" spans="1:29" ht="15.75">
      <c r="B4" s="1293" t="s">
        <v>9</v>
      </c>
      <c r="C4" s="1298">
        <v>2007</v>
      </c>
      <c r="D4" s="1291"/>
      <c r="E4" s="1292"/>
      <c r="F4" s="1291">
        <v>2008</v>
      </c>
      <c r="G4" s="1291"/>
      <c r="H4" s="1291"/>
      <c r="I4" s="1298">
        <v>2009</v>
      </c>
      <c r="J4" s="1291"/>
      <c r="K4" s="1292"/>
      <c r="L4" s="1291">
        <v>2010</v>
      </c>
      <c r="M4" s="1291"/>
      <c r="N4" s="1292"/>
      <c r="O4" s="1291">
        <v>2011</v>
      </c>
      <c r="P4" s="1291"/>
      <c r="Q4" s="1292"/>
      <c r="R4" s="1291">
        <v>2012</v>
      </c>
      <c r="S4" s="1291"/>
      <c r="T4" s="1292"/>
      <c r="U4" s="1291">
        <v>2013</v>
      </c>
      <c r="V4" s="1291"/>
      <c r="W4" s="1292"/>
      <c r="X4" s="1311">
        <v>2014</v>
      </c>
      <c r="Y4" s="1312"/>
      <c r="Z4" s="1313"/>
      <c r="AA4" s="1309"/>
      <c r="AB4" s="1309"/>
      <c r="AC4" s="1309"/>
    </row>
    <row r="5" spans="1:29" ht="46.5" customHeight="1">
      <c r="B5" s="1294"/>
      <c r="C5" s="270" t="s">
        <v>73</v>
      </c>
      <c r="D5" s="243" t="s">
        <v>66</v>
      </c>
      <c r="E5" s="271" t="s">
        <v>1</v>
      </c>
      <c r="F5" s="272" t="s">
        <v>73</v>
      </c>
      <c r="G5" s="243" t="s">
        <v>66</v>
      </c>
      <c r="H5" s="244" t="s">
        <v>1</v>
      </c>
      <c r="I5" s="270" t="s">
        <v>73</v>
      </c>
      <c r="J5" s="243" t="s">
        <v>66</v>
      </c>
      <c r="K5" s="271" t="s">
        <v>1</v>
      </c>
      <c r="L5" s="272" t="s">
        <v>73</v>
      </c>
      <c r="M5" s="243" t="s">
        <v>66</v>
      </c>
      <c r="N5" s="271" t="s">
        <v>1</v>
      </c>
      <c r="O5" s="272" t="s">
        <v>73</v>
      </c>
      <c r="P5" s="243" t="s">
        <v>66</v>
      </c>
      <c r="Q5" s="271" t="s">
        <v>1</v>
      </c>
      <c r="R5" s="272" t="s">
        <v>73</v>
      </c>
      <c r="S5" s="243" t="s">
        <v>66</v>
      </c>
      <c r="T5" s="271" t="s">
        <v>1</v>
      </c>
      <c r="U5" s="272" t="s">
        <v>73</v>
      </c>
      <c r="V5" s="243" t="s">
        <v>66</v>
      </c>
      <c r="W5" s="271" t="s">
        <v>1</v>
      </c>
      <c r="X5" s="272" t="s">
        <v>73</v>
      </c>
      <c r="Y5" s="243" t="s">
        <v>66</v>
      </c>
      <c r="Z5" s="271" t="s">
        <v>1</v>
      </c>
      <c r="AA5" s="644"/>
      <c r="AB5" s="644"/>
      <c r="AC5" s="644"/>
    </row>
    <row r="6" spans="1:29" ht="20.100000000000001" customHeight="1" thickBot="1">
      <c r="B6" s="268" t="s">
        <v>94</v>
      </c>
      <c r="C6" s="1295"/>
      <c r="D6" s="1296"/>
      <c r="E6" s="1297"/>
      <c r="F6" s="1295"/>
      <c r="G6" s="1296"/>
      <c r="H6" s="1297"/>
      <c r="I6" s="1295"/>
      <c r="J6" s="1296"/>
      <c r="K6" s="1297"/>
      <c r="L6" s="1295"/>
      <c r="M6" s="1296"/>
      <c r="N6" s="1297"/>
      <c r="O6" s="1295"/>
      <c r="P6" s="1296"/>
      <c r="Q6" s="1297"/>
      <c r="R6" s="1295"/>
      <c r="S6" s="1296"/>
      <c r="T6" s="1297"/>
      <c r="U6" s="1295"/>
      <c r="V6" s="1296"/>
      <c r="W6" s="1297"/>
      <c r="X6" s="1314"/>
      <c r="Y6" s="1315"/>
      <c r="Z6" s="1316"/>
      <c r="AA6" s="1310"/>
      <c r="AB6" s="1310"/>
      <c r="AC6" s="1310"/>
    </row>
    <row r="7" spans="1:29" ht="39.950000000000003" customHeight="1">
      <c r="B7" s="542" t="s">
        <v>58</v>
      </c>
      <c r="C7" s="273">
        <v>178089</v>
      </c>
      <c r="D7" s="274">
        <v>5052</v>
      </c>
      <c r="E7" s="757">
        <v>2.8367838552633796E-2</v>
      </c>
      <c r="F7" s="275">
        <v>171032</v>
      </c>
      <c r="G7" s="274">
        <v>6039</v>
      </c>
      <c r="H7" s="760">
        <v>3.5309181907479302E-2</v>
      </c>
      <c r="I7" s="273">
        <v>168334</v>
      </c>
      <c r="J7" s="274">
        <v>2413</v>
      </c>
      <c r="K7" s="757">
        <v>1.4334596694666555E-2</v>
      </c>
      <c r="L7" s="275">
        <v>181173</v>
      </c>
      <c r="M7" s="274">
        <v>7374</v>
      </c>
      <c r="N7" s="757">
        <v>4.0701429020880593E-2</v>
      </c>
      <c r="O7" s="374">
        <v>53805</v>
      </c>
      <c r="P7" s="375">
        <v>3260</v>
      </c>
      <c r="Q7" s="757">
        <v>6.0589164575782922E-2</v>
      </c>
      <c r="R7" s="374">
        <v>79640</v>
      </c>
      <c r="S7" s="375">
        <v>4557</v>
      </c>
      <c r="T7" s="757">
        <v>5.7219989954796588E-2</v>
      </c>
      <c r="U7" s="374">
        <v>84919</v>
      </c>
      <c r="V7" s="375">
        <v>4709</v>
      </c>
      <c r="W7" s="760">
        <v>5.5452843297730779E-2</v>
      </c>
      <c r="X7" s="661">
        <v>78484</v>
      </c>
      <c r="Y7" s="662">
        <v>4073</v>
      </c>
      <c r="Z7" s="763">
        <v>5.1895927832424443E-2</v>
      </c>
      <c r="AA7" s="641"/>
      <c r="AB7" s="641"/>
      <c r="AC7" s="640"/>
    </row>
    <row r="8" spans="1:29" ht="39.950000000000003" customHeight="1">
      <c r="B8" s="541" t="s">
        <v>59</v>
      </c>
      <c r="C8" s="276">
        <v>172420</v>
      </c>
      <c r="D8" s="277">
        <v>4506</v>
      </c>
      <c r="E8" s="758">
        <v>2.6133859181069481E-2</v>
      </c>
      <c r="F8" s="278">
        <v>165818</v>
      </c>
      <c r="G8" s="277">
        <v>5404</v>
      </c>
      <c r="H8" s="761">
        <v>3.2589948015293878E-2</v>
      </c>
      <c r="I8" s="276">
        <v>163741</v>
      </c>
      <c r="J8" s="277">
        <v>2417</v>
      </c>
      <c r="K8" s="758">
        <v>1.4761116641525336E-2</v>
      </c>
      <c r="L8" s="278">
        <v>177137</v>
      </c>
      <c r="M8" s="277">
        <v>7079</v>
      </c>
      <c r="N8" s="758">
        <v>3.9963418145277381E-2</v>
      </c>
      <c r="O8" s="368">
        <v>54740</v>
      </c>
      <c r="P8" s="369">
        <v>3244</v>
      </c>
      <c r="Q8" s="758">
        <v>5.9261965655827552E-2</v>
      </c>
      <c r="R8" s="368">
        <v>78012</v>
      </c>
      <c r="S8" s="369">
        <v>4345</v>
      </c>
      <c r="T8" s="758">
        <v>5.5696559503666102E-2</v>
      </c>
      <c r="U8" s="368">
        <v>83431</v>
      </c>
      <c r="V8" s="369">
        <v>4378</v>
      </c>
      <c r="W8" s="761">
        <v>5.2474499886133452E-2</v>
      </c>
      <c r="X8" s="663">
        <v>77232</v>
      </c>
      <c r="Y8" s="369">
        <v>3992</v>
      </c>
      <c r="Z8" s="758">
        <v>5.1688419308058835E-2</v>
      </c>
      <c r="AA8" s="641"/>
      <c r="AB8" s="641"/>
      <c r="AC8" s="640"/>
    </row>
    <row r="9" spans="1:29" ht="39.950000000000003" customHeight="1">
      <c r="B9" s="541" t="s">
        <v>60</v>
      </c>
      <c r="C9" s="279">
        <v>76586</v>
      </c>
      <c r="D9" s="277">
        <v>1557</v>
      </c>
      <c r="E9" s="758">
        <v>2.0330086438774712E-2</v>
      </c>
      <c r="F9" s="278">
        <v>64303</v>
      </c>
      <c r="G9" s="277">
        <v>1527</v>
      </c>
      <c r="H9" s="761">
        <v>2.3746948042859588E-2</v>
      </c>
      <c r="I9" s="276">
        <v>56150</v>
      </c>
      <c r="J9" s="277">
        <v>258</v>
      </c>
      <c r="K9" s="758">
        <v>4.5948352626892256E-3</v>
      </c>
      <c r="L9" s="278">
        <v>65397</v>
      </c>
      <c r="M9" s="277">
        <v>1851</v>
      </c>
      <c r="N9" s="758">
        <v>2.8304050644524979E-2</v>
      </c>
      <c r="O9" s="368">
        <v>23568</v>
      </c>
      <c r="P9" s="369">
        <v>1094</v>
      </c>
      <c r="Q9" s="758">
        <v>4.641887304820095E-2</v>
      </c>
      <c r="R9" s="368">
        <v>33505</v>
      </c>
      <c r="S9" s="369">
        <v>1419</v>
      </c>
      <c r="T9" s="758">
        <v>4.2351887777943589E-2</v>
      </c>
      <c r="U9" s="368">
        <v>39701</v>
      </c>
      <c r="V9" s="369">
        <v>1744</v>
      </c>
      <c r="W9" s="761">
        <v>4.3928364524823051E-2</v>
      </c>
      <c r="X9" s="663">
        <v>42935</v>
      </c>
      <c r="Y9" s="369">
        <v>1709</v>
      </c>
      <c r="Z9" s="758">
        <v>3.9804355420985212E-2</v>
      </c>
      <c r="AA9" s="641"/>
      <c r="AB9" s="641"/>
      <c r="AC9" s="640"/>
    </row>
    <row r="10" spans="1:29" ht="39.950000000000003" customHeight="1">
      <c r="B10" s="541" t="s">
        <v>67</v>
      </c>
      <c r="C10" s="279">
        <v>173017</v>
      </c>
      <c r="D10" s="277">
        <v>1874</v>
      </c>
      <c r="E10" s="758">
        <v>1.0831305594247964E-2</v>
      </c>
      <c r="F10" s="278">
        <v>170287</v>
      </c>
      <c r="G10" s="277">
        <v>3655</v>
      </c>
      <c r="H10" s="761">
        <v>2.1463764115874966E-2</v>
      </c>
      <c r="I10" s="276">
        <v>256699</v>
      </c>
      <c r="J10" s="277">
        <v>1098</v>
      </c>
      <c r="K10" s="758">
        <v>4.2773832387348609E-3</v>
      </c>
      <c r="L10" s="278">
        <v>298180</v>
      </c>
      <c r="M10" s="277">
        <v>8170</v>
      </c>
      <c r="N10" s="758">
        <v>2.7399557314373869E-2</v>
      </c>
      <c r="O10" s="368">
        <v>110516</v>
      </c>
      <c r="P10" s="369">
        <v>5183</v>
      </c>
      <c r="Q10" s="758">
        <v>4.6898186687900398E-2</v>
      </c>
      <c r="R10" s="368">
        <v>174671</v>
      </c>
      <c r="S10" s="369">
        <v>7534</v>
      </c>
      <c r="T10" s="758">
        <v>4.3132517704713436E-2</v>
      </c>
      <c r="U10" s="368">
        <v>194157</v>
      </c>
      <c r="V10" s="369">
        <v>9793</v>
      </c>
      <c r="W10" s="761">
        <v>5.0438562606550372E-2</v>
      </c>
      <c r="X10" s="663">
        <v>219710</v>
      </c>
      <c r="Y10" s="369">
        <v>11300</v>
      </c>
      <c r="Z10" s="758">
        <v>5.1431432342633469E-2</v>
      </c>
      <c r="AA10" s="641"/>
      <c r="AB10" s="641"/>
      <c r="AC10" s="640"/>
    </row>
    <row r="11" spans="1:29" ht="39.950000000000003" customHeight="1">
      <c r="B11" s="541" t="s">
        <v>68</v>
      </c>
      <c r="C11" s="279">
        <v>164988</v>
      </c>
      <c r="D11" s="277">
        <v>1616</v>
      </c>
      <c r="E11" s="758">
        <v>9.7946517322471931E-3</v>
      </c>
      <c r="F11" s="278">
        <v>150272</v>
      </c>
      <c r="G11" s="277">
        <v>1764</v>
      </c>
      <c r="H11" s="761">
        <v>1.1738713798977854E-2</v>
      </c>
      <c r="I11" s="276">
        <v>208863</v>
      </c>
      <c r="J11" s="277">
        <v>852</v>
      </c>
      <c r="K11" s="758">
        <v>4.0792289682710673E-3</v>
      </c>
      <c r="L11" s="278">
        <v>278831</v>
      </c>
      <c r="M11" s="277">
        <v>7090</v>
      </c>
      <c r="N11" s="758">
        <v>2.5427588754478519E-2</v>
      </c>
      <c r="O11" s="368">
        <v>172094</v>
      </c>
      <c r="P11" s="369">
        <v>6240</v>
      </c>
      <c r="Q11" s="758">
        <v>3.6259253663695423E-2</v>
      </c>
      <c r="R11" s="368">
        <v>133988</v>
      </c>
      <c r="S11" s="369">
        <v>6027</v>
      </c>
      <c r="T11" s="758">
        <v>4.4981640146878825E-2</v>
      </c>
      <c r="U11" s="368">
        <v>197114</v>
      </c>
      <c r="V11" s="369">
        <v>9358</v>
      </c>
      <c r="W11" s="761">
        <v>4.7475065190701826E-2</v>
      </c>
      <c r="X11" s="663">
        <v>191273</v>
      </c>
      <c r="Y11" s="369">
        <v>10160</v>
      </c>
      <c r="Z11" s="758">
        <v>5.3117794984132626E-2</v>
      </c>
      <c r="AA11" s="641"/>
      <c r="AB11" s="641"/>
      <c r="AC11" s="640"/>
    </row>
    <row r="12" spans="1:29" ht="39.950000000000003" customHeight="1">
      <c r="B12" s="541" t="s">
        <v>69</v>
      </c>
      <c r="C12" s="279">
        <v>91059</v>
      </c>
      <c r="D12" s="277">
        <v>865</v>
      </c>
      <c r="E12" s="758">
        <v>9.4993355956028511E-3</v>
      </c>
      <c r="F12" s="278">
        <v>81339</v>
      </c>
      <c r="G12" s="277">
        <v>888</v>
      </c>
      <c r="H12" s="761">
        <v>1.0917272157267731E-2</v>
      </c>
      <c r="I12" s="276">
        <v>103343</v>
      </c>
      <c r="J12" s="277">
        <v>81</v>
      </c>
      <c r="K12" s="758">
        <v>7.8379764473646011E-4</v>
      </c>
      <c r="L12" s="278">
        <v>135446</v>
      </c>
      <c r="M12" s="277">
        <v>3353</v>
      </c>
      <c r="N12" s="758">
        <v>2.475525301596208E-2</v>
      </c>
      <c r="O12" s="368">
        <v>90559</v>
      </c>
      <c r="P12" s="369">
        <v>3334</v>
      </c>
      <c r="Q12" s="758">
        <v>3.6815777559381174E-2</v>
      </c>
      <c r="R12" s="368">
        <v>82572</v>
      </c>
      <c r="S12" s="369">
        <v>3476</v>
      </c>
      <c r="T12" s="758">
        <v>4.2096594487235385E-2</v>
      </c>
      <c r="U12" s="368">
        <v>129707</v>
      </c>
      <c r="V12" s="369">
        <v>5722</v>
      </c>
      <c r="W12" s="761">
        <v>4.4114812616127118E-2</v>
      </c>
      <c r="X12" s="663">
        <v>141738</v>
      </c>
      <c r="Y12" s="369">
        <v>6885</v>
      </c>
      <c r="Z12" s="758">
        <v>4.8575540786521612E-2</v>
      </c>
      <c r="AA12" s="641"/>
      <c r="AB12" s="641"/>
      <c r="AC12" s="640"/>
    </row>
    <row r="13" spans="1:29" ht="45.75" customHeight="1">
      <c r="B13" s="541" t="s">
        <v>219</v>
      </c>
      <c r="C13" s="279">
        <v>87352</v>
      </c>
      <c r="D13" s="277">
        <v>2190</v>
      </c>
      <c r="E13" s="758">
        <v>2.5070977195713894E-2</v>
      </c>
      <c r="F13" s="278">
        <v>68466</v>
      </c>
      <c r="G13" s="277">
        <v>2127</v>
      </c>
      <c r="H13" s="761">
        <v>3.1066514766453421E-2</v>
      </c>
      <c r="I13" s="276">
        <v>62142</v>
      </c>
      <c r="J13" s="277">
        <v>831</v>
      </c>
      <c r="K13" s="758">
        <v>1.3372598242734382E-2</v>
      </c>
      <c r="L13" s="278">
        <v>70848</v>
      </c>
      <c r="M13" s="277">
        <v>2964</v>
      </c>
      <c r="N13" s="758">
        <v>4.1836043360433603E-2</v>
      </c>
      <c r="O13" s="368">
        <v>32407</v>
      </c>
      <c r="P13" s="369">
        <v>1866</v>
      </c>
      <c r="Q13" s="758">
        <v>5.7580152436202056E-2</v>
      </c>
      <c r="R13" s="368">
        <v>50975</v>
      </c>
      <c r="S13" s="369">
        <v>2923</v>
      </c>
      <c r="T13" s="758">
        <v>5.7341834232466894E-2</v>
      </c>
      <c r="U13" s="368">
        <v>56133</v>
      </c>
      <c r="V13" s="369">
        <v>2775</v>
      </c>
      <c r="W13" s="761">
        <v>4.9436160547271658E-2</v>
      </c>
      <c r="X13" s="663">
        <v>45475</v>
      </c>
      <c r="Y13" s="369">
        <v>2255</v>
      </c>
      <c r="Z13" s="758">
        <v>4.9587685541506325E-2</v>
      </c>
      <c r="AA13" s="641"/>
      <c r="AB13" s="641"/>
      <c r="AC13" s="640"/>
    </row>
    <row r="14" spans="1:29" ht="66" customHeight="1">
      <c r="B14" s="541" t="s">
        <v>89</v>
      </c>
      <c r="C14" s="279">
        <v>15279</v>
      </c>
      <c r="D14" s="277">
        <v>436</v>
      </c>
      <c r="E14" s="758">
        <v>2.8535898946266118E-2</v>
      </c>
      <c r="F14" s="278">
        <v>17326</v>
      </c>
      <c r="G14" s="277">
        <v>851</v>
      </c>
      <c r="H14" s="761">
        <v>4.9116934087498558E-2</v>
      </c>
      <c r="I14" s="276">
        <v>23433</v>
      </c>
      <c r="J14" s="277">
        <v>181</v>
      </c>
      <c r="K14" s="758">
        <v>7.7241497034097216E-3</v>
      </c>
      <c r="L14" s="278">
        <v>31072</v>
      </c>
      <c r="M14" s="277">
        <v>2184</v>
      </c>
      <c r="N14" s="758">
        <v>7.028836251287332E-2</v>
      </c>
      <c r="O14" s="368">
        <v>50854</v>
      </c>
      <c r="P14" s="369">
        <v>3112</v>
      </c>
      <c r="Q14" s="758">
        <v>6.1194792936642151E-2</v>
      </c>
      <c r="R14" s="368">
        <v>52943</v>
      </c>
      <c r="S14" s="369">
        <v>3266</v>
      </c>
      <c r="T14" s="758">
        <v>6.1688986268250763E-2</v>
      </c>
      <c r="U14" s="368">
        <v>47731</v>
      </c>
      <c r="V14" s="369">
        <v>2739</v>
      </c>
      <c r="W14" s="761">
        <v>5.7384090004399653E-2</v>
      </c>
      <c r="X14" s="663">
        <v>7537</v>
      </c>
      <c r="Y14" s="369">
        <v>525</v>
      </c>
      <c r="Z14" s="758">
        <v>6.9656361947724565E-2</v>
      </c>
      <c r="AA14" s="641"/>
      <c r="AB14" s="641"/>
      <c r="AC14" s="640"/>
    </row>
    <row r="15" spans="1:29" ht="39.75" customHeight="1">
      <c r="B15" s="541" t="s">
        <v>85</v>
      </c>
      <c r="C15" s="279">
        <v>2364</v>
      </c>
      <c r="D15" s="277">
        <v>22</v>
      </c>
      <c r="E15" s="758">
        <v>9.3062605752961079E-3</v>
      </c>
      <c r="F15" s="278">
        <v>1153</v>
      </c>
      <c r="G15" s="277">
        <v>45</v>
      </c>
      <c r="H15" s="761">
        <v>3.9028620988725067E-2</v>
      </c>
      <c r="I15" s="276">
        <v>1352</v>
      </c>
      <c r="J15" s="277">
        <v>12</v>
      </c>
      <c r="K15" s="758">
        <v>8.8757396449704144E-3</v>
      </c>
      <c r="L15" s="278">
        <v>898</v>
      </c>
      <c r="M15" s="277">
        <v>44</v>
      </c>
      <c r="N15" s="758">
        <v>4.8997772828507792E-2</v>
      </c>
      <c r="O15" s="368">
        <v>861</v>
      </c>
      <c r="P15" s="369">
        <v>15</v>
      </c>
      <c r="Q15" s="758">
        <v>1.7421602787456445E-2</v>
      </c>
      <c r="R15" s="368">
        <v>977</v>
      </c>
      <c r="S15" s="369">
        <v>57</v>
      </c>
      <c r="T15" s="758">
        <v>5.8341862845445243E-2</v>
      </c>
      <c r="U15" s="368">
        <v>888</v>
      </c>
      <c r="V15" s="369">
        <v>36</v>
      </c>
      <c r="W15" s="761">
        <v>4.0540540540540543E-2</v>
      </c>
      <c r="X15" s="663">
        <v>1030</v>
      </c>
      <c r="Y15" s="369">
        <v>36</v>
      </c>
      <c r="Z15" s="758">
        <v>3.4951456310679613E-2</v>
      </c>
      <c r="AA15" s="641"/>
      <c r="AB15" s="641"/>
      <c r="AC15" s="640"/>
    </row>
    <row r="16" spans="1:29" ht="40.5" customHeight="1">
      <c r="A16" s="1"/>
      <c r="B16" s="541" t="s">
        <v>70</v>
      </c>
      <c r="C16" s="279">
        <v>9554</v>
      </c>
      <c r="D16" s="277">
        <v>368</v>
      </c>
      <c r="E16" s="758">
        <v>3.8517898262507851E-2</v>
      </c>
      <c r="F16" s="278">
        <v>14470</v>
      </c>
      <c r="G16" s="277">
        <v>812</v>
      </c>
      <c r="H16" s="761">
        <v>5.6116102280580511E-2</v>
      </c>
      <c r="I16" s="276">
        <v>20229</v>
      </c>
      <c r="J16" s="277">
        <v>257</v>
      </c>
      <c r="K16" s="758">
        <v>1.2704533096050226E-2</v>
      </c>
      <c r="L16" s="278">
        <v>22374</v>
      </c>
      <c r="M16" s="277">
        <v>1848</v>
      </c>
      <c r="N16" s="758">
        <v>8.2595870206489674E-2</v>
      </c>
      <c r="O16" s="368">
        <v>16294</v>
      </c>
      <c r="P16" s="369">
        <v>1188</v>
      </c>
      <c r="Q16" s="758">
        <v>7.2910273720387872E-2</v>
      </c>
      <c r="R16" s="368">
        <v>16937</v>
      </c>
      <c r="S16" s="369">
        <v>1359</v>
      </c>
      <c r="T16" s="758">
        <v>8.0238531026746177E-2</v>
      </c>
      <c r="U16" s="368">
        <v>17892</v>
      </c>
      <c r="V16" s="369">
        <v>1358</v>
      </c>
      <c r="W16" s="761">
        <v>7.5899843505477307E-2</v>
      </c>
      <c r="X16" s="663">
        <v>7896</v>
      </c>
      <c r="Y16" s="369">
        <v>556</v>
      </c>
      <c r="Z16" s="758">
        <v>7.0415400202634246E-2</v>
      </c>
      <c r="AA16" s="641"/>
      <c r="AB16" s="641"/>
      <c r="AC16" s="640"/>
    </row>
    <row r="17" spans="1:56" s="13" customFormat="1" ht="39.75" customHeight="1">
      <c r="A17" s="1"/>
      <c r="B17" s="541" t="s">
        <v>81</v>
      </c>
      <c r="C17" s="276">
        <v>9491</v>
      </c>
      <c r="D17" s="277">
        <v>386</v>
      </c>
      <c r="E17" s="758">
        <v>4.0670108523864712E-2</v>
      </c>
      <c r="F17" s="278">
        <v>13789</v>
      </c>
      <c r="G17" s="277">
        <v>743</v>
      </c>
      <c r="H17" s="761">
        <v>5.3883530350279207E-2</v>
      </c>
      <c r="I17" s="276">
        <v>18955</v>
      </c>
      <c r="J17" s="277">
        <v>195</v>
      </c>
      <c r="K17" s="758">
        <v>1.0287523080981272E-2</v>
      </c>
      <c r="L17" s="278">
        <v>21006</v>
      </c>
      <c r="M17" s="277">
        <v>1739</v>
      </c>
      <c r="N17" s="758">
        <v>8.2785870703608488E-2</v>
      </c>
      <c r="O17" s="368">
        <v>15007</v>
      </c>
      <c r="P17" s="369">
        <v>1090</v>
      </c>
      <c r="Q17" s="758">
        <v>7.2632771373359092E-2</v>
      </c>
      <c r="R17" s="368">
        <v>15755</v>
      </c>
      <c r="S17" s="369">
        <v>1249</v>
      </c>
      <c r="T17" s="758">
        <v>7.9276420184068552E-2</v>
      </c>
      <c r="U17" s="368">
        <v>16824</v>
      </c>
      <c r="V17" s="369">
        <v>1269</v>
      </c>
      <c r="W17" s="761">
        <v>7.5427960057061344E-2</v>
      </c>
      <c r="X17" s="663">
        <v>7015</v>
      </c>
      <c r="Y17" s="369">
        <v>521</v>
      </c>
      <c r="Z17" s="758">
        <v>7.4269422665716317E-2</v>
      </c>
      <c r="AA17" s="641"/>
      <c r="AB17" s="641"/>
      <c r="AC17" s="640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52.5" customHeight="1">
      <c r="A18" s="1"/>
      <c r="B18" s="541" t="s">
        <v>71</v>
      </c>
      <c r="C18" s="276">
        <v>2248</v>
      </c>
      <c r="D18" s="277">
        <v>53</v>
      </c>
      <c r="E18" s="758">
        <v>2.3576512455516015E-2</v>
      </c>
      <c r="F18" s="278">
        <v>5543</v>
      </c>
      <c r="G18" s="277">
        <v>293</v>
      </c>
      <c r="H18" s="761">
        <v>5.2859462384990077E-2</v>
      </c>
      <c r="I18" s="276">
        <v>2517</v>
      </c>
      <c r="J18" s="277">
        <v>5</v>
      </c>
      <c r="K18" s="758">
        <v>1.986491855383393E-3</v>
      </c>
      <c r="L18" s="278">
        <v>3269</v>
      </c>
      <c r="M18" s="277">
        <v>218</v>
      </c>
      <c r="N18" s="758">
        <v>6.66870602630774E-2</v>
      </c>
      <c r="O18" s="368">
        <v>2313</v>
      </c>
      <c r="P18" s="369">
        <v>186</v>
      </c>
      <c r="Q18" s="758">
        <v>8.0415045395590148E-2</v>
      </c>
      <c r="R18" s="368">
        <v>2940</v>
      </c>
      <c r="S18" s="369">
        <v>257</v>
      </c>
      <c r="T18" s="758">
        <v>8.7414965986394561E-2</v>
      </c>
      <c r="U18" s="368">
        <v>3305</v>
      </c>
      <c r="V18" s="369">
        <v>296</v>
      </c>
      <c r="W18" s="761">
        <v>8.9561270801815432E-2</v>
      </c>
      <c r="X18" s="663">
        <v>1798</v>
      </c>
      <c r="Y18" s="369">
        <v>107</v>
      </c>
      <c r="Z18" s="758">
        <v>5.9510567296996664E-2</v>
      </c>
      <c r="AA18" s="641"/>
      <c r="AB18" s="641"/>
      <c r="AC18" s="640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48.75" customHeight="1">
      <c r="A19" s="1"/>
      <c r="B19" s="541" t="s">
        <v>72</v>
      </c>
      <c r="C19" s="276">
        <v>903</v>
      </c>
      <c r="D19" s="277">
        <v>26</v>
      </c>
      <c r="E19" s="758">
        <v>2.8792912513842746E-2</v>
      </c>
      <c r="F19" s="278">
        <v>1912</v>
      </c>
      <c r="G19" s="277">
        <v>96</v>
      </c>
      <c r="H19" s="761">
        <v>5.0209205020920501E-2</v>
      </c>
      <c r="I19" s="276">
        <v>1767</v>
      </c>
      <c r="J19" s="277">
        <v>6</v>
      </c>
      <c r="K19" s="758">
        <v>3.3955857385398981E-3</v>
      </c>
      <c r="L19" s="278">
        <v>1508</v>
      </c>
      <c r="M19" s="277">
        <v>119</v>
      </c>
      <c r="N19" s="758">
        <v>7.8912466843501325E-2</v>
      </c>
      <c r="O19" s="368">
        <v>328</v>
      </c>
      <c r="P19" s="369">
        <v>28</v>
      </c>
      <c r="Q19" s="758">
        <v>8.5365853658536592E-2</v>
      </c>
      <c r="R19" s="368">
        <v>728</v>
      </c>
      <c r="S19" s="369">
        <v>117</v>
      </c>
      <c r="T19" s="758">
        <v>0.16071428571428573</v>
      </c>
      <c r="U19" s="368">
        <v>981</v>
      </c>
      <c r="V19" s="369">
        <v>102</v>
      </c>
      <c r="W19" s="761">
        <v>0.10397553516819572</v>
      </c>
      <c r="X19" s="663">
        <v>343</v>
      </c>
      <c r="Y19" s="369">
        <v>32</v>
      </c>
      <c r="Z19" s="758">
        <v>9.3294460641399415E-2</v>
      </c>
      <c r="AA19" s="641"/>
      <c r="AB19" s="641"/>
      <c r="AC19" s="640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39.950000000000003" customHeight="1">
      <c r="A20" s="1"/>
      <c r="B20" s="541" t="s">
        <v>97</v>
      </c>
      <c r="C20" s="276">
        <v>58061</v>
      </c>
      <c r="D20" s="277">
        <v>2163</v>
      </c>
      <c r="E20" s="758">
        <v>3.7253922598646252E-2</v>
      </c>
      <c r="F20" s="278">
        <v>52400</v>
      </c>
      <c r="G20" s="277">
        <v>2540</v>
      </c>
      <c r="H20" s="761">
        <v>4.8473282442748095E-2</v>
      </c>
      <c r="I20" s="276">
        <v>99737</v>
      </c>
      <c r="J20" s="277">
        <v>2816</v>
      </c>
      <c r="K20" s="758">
        <v>2.8234256093525974E-2</v>
      </c>
      <c r="L20" s="278">
        <v>112299</v>
      </c>
      <c r="M20" s="277">
        <v>5974</v>
      </c>
      <c r="N20" s="758">
        <v>5.3197268007729365E-2</v>
      </c>
      <c r="O20" s="368">
        <v>151356</v>
      </c>
      <c r="P20" s="369">
        <v>7685</v>
      </c>
      <c r="Q20" s="758">
        <v>5.0774333359761094E-2</v>
      </c>
      <c r="R20" s="368">
        <v>151081</v>
      </c>
      <c r="S20" s="369">
        <v>7624</v>
      </c>
      <c r="T20" s="758">
        <v>5.0462996670660107E-2</v>
      </c>
      <c r="U20" s="368">
        <v>143797</v>
      </c>
      <c r="V20" s="369">
        <v>6824</v>
      </c>
      <c r="W20" s="761">
        <v>4.7455788368324793E-2</v>
      </c>
      <c r="X20" s="663">
        <v>119303</v>
      </c>
      <c r="Y20" s="369">
        <v>6062</v>
      </c>
      <c r="Z20" s="758">
        <v>5.0811798529793888E-2</v>
      </c>
      <c r="AA20" s="641"/>
      <c r="AB20" s="641"/>
      <c r="AC20" s="640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39.950000000000003" customHeight="1">
      <c r="A21" s="14"/>
      <c r="B21" s="541" t="s">
        <v>82</v>
      </c>
      <c r="C21" s="276"/>
      <c r="D21" s="277"/>
      <c r="E21" s="758"/>
      <c r="F21" s="278">
        <v>59029</v>
      </c>
      <c r="G21" s="277">
        <v>2693</v>
      </c>
      <c r="H21" s="761">
        <v>4.5621643598909009E-2</v>
      </c>
      <c r="I21" s="276">
        <v>99384</v>
      </c>
      <c r="J21" s="277">
        <v>2740</v>
      </c>
      <c r="K21" s="758">
        <v>2.7569830153747081E-2</v>
      </c>
      <c r="L21" s="278">
        <v>108276</v>
      </c>
      <c r="M21" s="277">
        <v>5816</v>
      </c>
      <c r="N21" s="758">
        <v>5.3714581255310506E-2</v>
      </c>
      <c r="O21" s="368">
        <v>145208</v>
      </c>
      <c r="P21" s="369">
        <v>7372</v>
      </c>
      <c r="Q21" s="758">
        <v>5.0768552696821109E-2</v>
      </c>
      <c r="R21" s="368">
        <v>147358</v>
      </c>
      <c r="S21" s="369">
        <v>7394</v>
      </c>
      <c r="T21" s="758">
        <v>5.0177119667747933E-2</v>
      </c>
      <c r="U21" s="368">
        <v>141551</v>
      </c>
      <c r="V21" s="369">
        <v>6702</v>
      </c>
      <c r="W21" s="761">
        <v>4.7346892639402054E-2</v>
      </c>
      <c r="X21" s="663">
        <v>114695</v>
      </c>
      <c r="Y21" s="369">
        <v>5873</v>
      </c>
      <c r="Z21" s="758">
        <v>5.1205370765944461E-2</v>
      </c>
      <c r="AA21" s="641"/>
      <c r="AB21" s="641"/>
      <c r="AC21" s="640"/>
    </row>
    <row r="22" spans="1:56" ht="40.5" customHeight="1">
      <c r="A22" s="14"/>
      <c r="B22" s="541" t="s">
        <v>83</v>
      </c>
      <c r="C22" s="276">
        <v>15511</v>
      </c>
      <c r="D22" s="277">
        <v>349</v>
      </c>
      <c r="E22" s="758">
        <v>2.2500161175939656E-2</v>
      </c>
      <c r="F22" s="278">
        <v>11245</v>
      </c>
      <c r="G22" s="277">
        <v>343</v>
      </c>
      <c r="H22" s="761">
        <v>3.0502445531347264E-2</v>
      </c>
      <c r="I22" s="276">
        <v>14426</v>
      </c>
      <c r="J22" s="277">
        <v>141</v>
      </c>
      <c r="K22" s="758">
        <v>9.7740191321225561E-3</v>
      </c>
      <c r="L22" s="278">
        <v>17110</v>
      </c>
      <c r="M22" s="277">
        <v>673</v>
      </c>
      <c r="N22" s="758">
        <v>3.933372296902396E-2</v>
      </c>
      <c r="O22" s="368">
        <v>17841</v>
      </c>
      <c r="P22" s="369">
        <v>859</v>
      </c>
      <c r="Q22" s="758">
        <v>4.8147525362928087E-2</v>
      </c>
      <c r="R22" s="368">
        <v>20966</v>
      </c>
      <c r="S22" s="369">
        <v>1002</v>
      </c>
      <c r="T22" s="758">
        <v>4.7791662691977488E-2</v>
      </c>
      <c r="U22" s="368">
        <v>19865</v>
      </c>
      <c r="V22" s="369">
        <v>858</v>
      </c>
      <c r="W22" s="761">
        <v>4.3191542914674051E-2</v>
      </c>
      <c r="X22" s="663">
        <v>25621</v>
      </c>
      <c r="Y22" s="369">
        <v>1213</v>
      </c>
      <c r="Z22" s="758">
        <v>4.7343975644978727E-2</v>
      </c>
      <c r="AA22" s="641"/>
      <c r="AB22" s="641"/>
      <c r="AC22" s="640"/>
    </row>
    <row r="23" spans="1:56" ht="38.25" customHeight="1" thickBot="1">
      <c r="A23" s="14"/>
      <c r="B23" s="543" t="s">
        <v>84</v>
      </c>
      <c r="C23" s="280">
        <v>5919</v>
      </c>
      <c r="D23" s="281">
        <v>184</v>
      </c>
      <c r="E23" s="759">
        <v>3.1086332150701133E-2</v>
      </c>
      <c r="F23" s="282">
        <v>4064</v>
      </c>
      <c r="G23" s="281">
        <v>106</v>
      </c>
      <c r="H23" s="762">
        <v>2.6082677165354329E-2</v>
      </c>
      <c r="I23" s="280">
        <v>4120</v>
      </c>
      <c r="J23" s="281">
        <v>38</v>
      </c>
      <c r="K23" s="759">
        <v>9.2233009708737861E-3</v>
      </c>
      <c r="L23" s="282">
        <v>3682</v>
      </c>
      <c r="M23" s="281">
        <v>167</v>
      </c>
      <c r="N23" s="759">
        <v>4.5355784899511135E-2</v>
      </c>
      <c r="O23" s="370">
        <v>1631</v>
      </c>
      <c r="P23" s="371">
        <v>100</v>
      </c>
      <c r="Q23" s="759">
        <v>6.1312078479460456E-2</v>
      </c>
      <c r="R23" s="370">
        <v>3307</v>
      </c>
      <c r="S23" s="371">
        <v>243</v>
      </c>
      <c r="T23" s="759">
        <v>7.348049591775023E-2</v>
      </c>
      <c r="U23" s="370">
        <v>2501</v>
      </c>
      <c r="V23" s="371">
        <v>169</v>
      </c>
      <c r="W23" s="762">
        <v>6.7572970811675334E-2</v>
      </c>
      <c r="X23" s="664">
        <v>4431</v>
      </c>
      <c r="Y23" s="371">
        <v>250</v>
      </c>
      <c r="Z23" s="759">
        <v>5.6420672534416613E-2</v>
      </c>
      <c r="AA23" s="641"/>
      <c r="AB23" s="641"/>
      <c r="AC23" s="640"/>
    </row>
    <row r="24" spans="1:56" s="544" customFormat="1" ht="38.25" customHeight="1" thickBot="1">
      <c r="A24" s="14"/>
      <c r="B24" s="654"/>
      <c r="C24" s="655"/>
      <c r="D24" s="655"/>
      <c r="E24" s="656"/>
      <c r="F24" s="639"/>
      <c r="G24" s="639"/>
      <c r="H24" s="640"/>
      <c r="I24" s="639"/>
      <c r="J24" s="639"/>
      <c r="K24" s="640"/>
      <c r="L24" s="639"/>
      <c r="M24" s="639"/>
      <c r="N24" s="640"/>
      <c r="O24" s="641"/>
      <c r="P24" s="641"/>
      <c r="Q24" s="640"/>
      <c r="R24" s="641"/>
      <c r="S24" s="641"/>
      <c r="T24" s="640"/>
      <c r="U24" s="641"/>
      <c r="V24" s="641"/>
      <c r="W24" s="640"/>
      <c r="X24" s="641"/>
      <c r="Y24" s="641"/>
      <c r="Z24" s="640"/>
      <c r="AA24" s="641"/>
      <c r="AB24" s="641"/>
      <c r="AC24" s="640"/>
    </row>
    <row r="25" spans="1:56" s="544" customFormat="1" ht="21" customHeight="1">
      <c r="A25" s="652"/>
      <c r="B25" s="1294" t="s">
        <v>9</v>
      </c>
      <c r="C25" s="1306" t="s">
        <v>221</v>
      </c>
      <c r="D25" s="1307"/>
      <c r="E25" s="1308"/>
      <c r="F25" s="1303">
        <v>2016</v>
      </c>
      <c r="G25" s="1304"/>
      <c r="H25" s="1305"/>
      <c r="I25" s="1303">
        <v>2017</v>
      </c>
      <c r="J25" s="1304"/>
      <c r="K25" s="1305"/>
      <c r="L25" s="1303">
        <v>2018</v>
      </c>
      <c r="M25" s="1304"/>
      <c r="N25" s="1305"/>
      <c r="O25" s="641"/>
      <c r="P25" s="641"/>
      <c r="Q25" s="640"/>
      <c r="R25" s="641"/>
      <c r="S25" s="641"/>
      <c r="T25" s="640"/>
      <c r="U25" s="641"/>
      <c r="V25" s="641"/>
      <c r="W25" s="640"/>
      <c r="X25" s="641"/>
      <c r="Y25" s="641"/>
      <c r="Z25" s="640"/>
      <c r="AA25" s="641"/>
      <c r="AB25" s="641"/>
      <c r="AC25" s="640"/>
    </row>
    <row r="26" spans="1:56" ht="52.5" customHeight="1">
      <c r="A26" s="652"/>
      <c r="B26" s="1299"/>
      <c r="C26" s="272" t="s">
        <v>73</v>
      </c>
      <c r="D26" s="243" t="s">
        <v>66</v>
      </c>
      <c r="E26" s="271" t="s">
        <v>1</v>
      </c>
      <c r="F26" s="270" t="s">
        <v>73</v>
      </c>
      <c r="G26" s="243" t="s">
        <v>66</v>
      </c>
      <c r="H26" s="271" t="s">
        <v>1</v>
      </c>
      <c r="I26" s="270" t="s">
        <v>73</v>
      </c>
      <c r="J26" s="243" t="s">
        <v>66</v>
      </c>
      <c r="K26" s="271" t="s">
        <v>1</v>
      </c>
      <c r="L26" s="270" t="s">
        <v>73</v>
      </c>
      <c r="M26" s="1099" t="s">
        <v>66</v>
      </c>
      <c r="N26" s="271" t="s">
        <v>273</v>
      </c>
      <c r="O26" s="644"/>
      <c r="P26" s="19"/>
      <c r="R26" s="19"/>
      <c r="S26" s="19"/>
      <c r="U26" s="19"/>
      <c r="V26" s="19"/>
      <c r="X26" s="19"/>
      <c r="Y26" s="19"/>
    </row>
    <row r="27" spans="1:56" s="544" customFormat="1" ht="18.75" customHeight="1" thickBot="1">
      <c r="A27" s="652"/>
      <c r="B27" s="666" t="s">
        <v>94</v>
      </c>
      <c r="C27" s="1300"/>
      <c r="D27" s="1301"/>
      <c r="E27" s="1302"/>
      <c r="F27" s="1300"/>
      <c r="G27" s="1301"/>
      <c r="H27" s="1302"/>
      <c r="I27" s="1300"/>
      <c r="J27" s="1301"/>
      <c r="K27" s="1302"/>
      <c r="L27" s="1300"/>
      <c r="M27" s="1301"/>
      <c r="N27" s="1302"/>
      <c r="O27" s="644"/>
      <c r="P27" s="19"/>
      <c r="R27" s="19"/>
      <c r="S27" s="19"/>
      <c r="U27" s="19"/>
      <c r="V27" s="19"/>
      <c r="X27" s="19"/>
      <c r="Y27" s="19"/>
    </row>
    <row r="28" spans="1:56" s="544" customFormat="1" ht="18.75" customHeight="1">
      <c r="A28" s="652"/>
      <c r="B28" s="665" t="s">
        <v>59</v>
      </c>
      <c r="C28" s="667">
        <v>66262</v>
      </c>
      <c r="D28" s="668">
        <v>2660</v>
      </c>
      <c r="E28" s="756">
        <v>4.0143672089583776E-2</v>
      </c>
      <c r="F28" s="950">
        <v>51408</v>
      </c>
      <c r="G28" s="951">
        <v>1994</v>
      </c>
      <c r="H28" s="952">
        <v>3.8787737317149081E-2</v>
      </c>
      <c r="I28" s="1105">
        <v>50183</v>
      </c>
      <c r="J28" s="1106">
        <v>1610</v>
      </c>
      <c r="K28" s="1107">
        <v>3.8787737317149081E-2</v>
      </c>
      <c r="L28" s="1108">
        <v>38125</v>
      </c>
      <c r="M28" s="1109">
        <v>1235</v>
      </c>
      <c r="N28" s="1119">
        <v>3.2393442622950817</v>
      </c>
      <c r="O28" s="19"/>
      <c r="P28" s="19"/>
      <c r="R28" s="19"/>
      <c r="S28" s="19"/>
      <c r="U28" s="19"/>
      <c r="V28" s="19"/>
      <c r="X28" s="19"/>
      <c r="Y28" s="19"/>
    </row>
    <row r="29" spans="1:56" s="544" customFormat="1" ht="28.5" customHeight="1">
      <c r="A29" s="652"/>
      <c r="B29" s="653" t="s">
        <v>60</v>
      </c>
      <c r="C29" s="669">
        <v>39508</v>
      </c>
      <c r="D29" s="241">
        <v>1286</v>
      </c>
      <c r="E29" s="764">
        <v>3.2550369545408527E-2</v>
      </c>
      <c r="F29" s="240">
        <v>32826</v>
      </c>
      <c r="G29" s="241">
        <v>996</v>
      </c>
      <c r="H29" s="756">
        <v>3.0341802229939683E-2</v>
      </c>
      <c r="I29" s="1110">
        <v>34324</v>
      </c>
      <c r="J29" s="1105">
        <v>896</v>
      </c>
      <c r="K29" s="1111">
        <v>3.0341802229939683E-2</v>
      </c>
      <c r="L29" s="1110">
        <v>27721</v>
      </c>
      <c r="M29" s="1105">
        <v>731</v>
      </c>
      <c r="N29" s="1116">
        <v>2.6369900075754842</v>
      </c>
      <c r="O29" s="19"/>
      <c r="P29" s="19"/>
      <c r="R29" s="19"/>
      <c r="S29" s="19"/>
      <c r="U29" s="19"/>
      <c r="V29" s="19"/>
      <c r="X29" s="19"/>
      <c r="Y29" s="19"/>
    </row>
    <row r="30" spans="1:56" s="544" customFormat="1" ht="18.75" customHeight="1">
      <c r="A30" s="652"/>
      <c r="B30" s="653" t="s">
        <v>68</v>
      </c>
      <c r="C30" s="669">
        <v>187420</v>
      </c>
      <c r="D30" s="241">
        <v>7055</v>
      </c>
      <c r="E30" s="764">
        <v>3.7642727563760539E-2</v>
      </c>
      <c r="F30" s="240">
        <v>172571</v>
      </c>
      <c r="G30" s="241">
        <v>7160</v>
      </c>
      <c r="H30" s="756">
        <v>4.1490169263665388E-2</v>
      </c>
      <c r="I30" s="1110">
        <v>140121</v>
      </c>
      <c r="J30" s="944">
        <v>139190</v>
      </c>
      <c r="K30" s="1111">
        <v>4.1490169263665388E-2</v>
      </c>
      <c r="L30" s="1105">
        <v>126642</v>
      </c>
      <c r="M30" s="1105">
        <v>4635</v>
      </c>
      <c r="N30" s="1120">
        <v>3.6599232482114941</v>
      </c>
      <c r="O30" s="19"/>
      <c r="P30" s="19"/>
      <c r="R30" s="19"/>
      <c r="S30" s="19"/>
      <c r="U30" s="19"/>
      <c r="V30" s="19"/>
      <c r="X30" s="19"/>
      <c r="Y30" s="19"/>
    </row>
    <row r="31" spans="1:56" s="544" customFormat="1" ht="39.75" customHeight="1" thickBot="1">
      <c r="A31" s="652"/>
      <c r="B31" s="657" t="s">
        <v>69</v>
      </c>
      <c r="C31" s="670">
        <v>152747</v>
      </c>
      <c r="D31" s="246">
        <v>5199</v>
      </c>
      <c r="E31" s="765">
        <v>3.4036675024714066E-2</v>
      </c>
      <c r="F31" s="245">
        <v>144830</v>
      </c>
      <c r="G31" s="246">
        <v>5687</v>
      </c>
      <c r="H31" s="953">
        <v>3.9266726506939173E-2</v>
      </c>
      <c r="I31" s="1112">
        <v>118841</v>
      </c>
      <c r="J31" s="1113">
        <v>118649</v>
      </c>
      <c r="K31" s="1114">
        <v>3.9266726506939173E-2</v>
      </c>
      <c r="L31" s="1117">
        <v>109019</v>
      </c>
      <c r="M31" s="1117">
        <v>3716</v>
      </c>
      <c r="N31" s="1115">
        <v>3.4085801557526669</v>
      </c>
      <c r="O31" s="19"/>
      <c r="P31" s="19"/>
      <c r="R31" s="19"/>
      <c r="S31" s="19"/>
      <c r="U31" s="19"/>
      <c r="V31" s="19"/>
      <c r="X31" s="19"/>
      <c r="Y31" s="19"/>
    </row>
    <row r="32" spans="1:56" s="544" customFormat="1" ht="18.75" customHeight="1">
      <c r="A32" s="14"/>
      <c r="B32" s="638"/>
      <c r="C32" s="21"/>
      <c r="D32" s="21"/>
      <c r="E32" s="21"/>
      <c r="F32" s="21"/>
      <c r="G32" s="21"/>
      <c r="H32" s="21"/>
      <c r="I32" s="21"/>
      <c r="J32" s="21"/>
      <c r="K32" s="21"/>
      <c r="L32" s="1118"/>
      <c r="M32" s="1118"/>
      <c r="N32" s="21"/>
      <c r="O32" s="19"/>
      <c r="P32" s="19"/>
      <c r="R32" s="19"/>
      <c r="S32" s="19"/>
      <c r="U32" s="19"/>
      <c r="V32" s="19"/>
      <c r="X32" s="19"/>
      <c r="Y32" s="19"/>
    </row>
    <row r="33" spans="1:25" s="544" customFormat="1" ht="18.75" customHeight="1">
      <c r="A33" s="14"/>
      <c r="B33" s="637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9"/>
      <c r="P33" s="19"/>
      <c r="R33" s="19"/>
      <c r="S33" s="19"/>
      <c r="U33" s="19"/>
      <c r="V33" s="19"/>
      <c r="X33" s="19"/>
      <c r="Y33" s="19"/>
    </row>
    <row r="34" spans="1:25" ht="15.75">
      <c r="A34" s="14"/>
      <c r="B34" s="1290" t="s">
        <v>235</v>
      </c>
      <c r="C34" s="1290"/>
      <c r="D34" s="1290"/>
      <c r="E34" s="1290"/>
      <c r="F34" s="1290"/>
      <c r="G34" s="1290"/>
      <c r="H34" s="1290"/>
      <c r="I34" s="1290"/>
      <c r="J34" s="1290"/>
      <c r="K34" s="22"/>
      <c r="L34" s="21"/>
      <c r="M34" s="21"/>
      <c r="N34" s="21"/>
      <c r="O34" s="19"/>
      <c r="P34" s="19"/>
      <c r="R34" s="19"/>
      <c r="S34" s="19"/>
      <c r="U34" s="19"/>
      <c r="V34" s="19"/>
      <c r="X34" s="19"/>
      <c r="Y34" s="19"/>
    </row>
    <row r="35" spans="1:25" ht="15.75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9"/>
      <c r="P35" s="19"/>
      <c r="R35" s="19"/>
      <c r="S35" s="19"/>
      <c r="U35" s="19"/>
      <c r="V35" s="19"/>
      <c r="X35" s="19"/>
      <c r="Y35" s="19"/>
    </row>
    <row r="36" spans="1:25" ht="15.75">
      <c r="A36" s="14"/>
      <c r="B36" s="21" t="s">
        <v>105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9"/>
      <c r="P36" s="19"/>
      <c r="R36" s="19"/>
      <c r="S36" s="19"/>
      <c r="U36" s="19"/>
      <c r="V36" s="19"/>
      <c r="X36" s="19"/>
      <c r="Y36" s="19"/>
    </row>
    <row r="37" spans="1:25" ht="15.75">
      <c r="A37" s="14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9"/>
      <c r="P37" s="19"/>
      <c r="R37" s="19"/>
      <c r="S37" s="19"/>
      <c r="U37" s="19"/>
      <c r="V37" s="19"/>
      <c r="X37" s="19"/>
      <c r="Y37" s="19"/>
    </row>
    <row r="38" spans="1:25">
      <c r="A38" s="14"/>
      <c r="B38" s="269"/>
    </row>
    <row r="39" spans="1:25">
      <c r="A39" s="14"/>
    </row>
    <row r="40" spans="1:25">
      <c r="A40" s="14"/>
    </row>
    <row r="41" spans="1:25">
      <c r="A41" s="14"/>
    </row>
    <row r="42" spans="1:25">
      <c r="A42" s="14"/>
    </row>
    <row r="43" spans="1:25" ht="95.25" customHeight="1">
      <c r="A43" s="14"/>
    </row>
    <row r="44" spans="1:25">
      <c r="A44" s="14"/>
    </row>
    <row r="45" spans="1:25">
      <c r="A45" s="14"/>
    </row>
    <row r="46" spans="1:25">
      <c r="A46" s="14"/>
    </row>
    <row r="48" spans="1:25" ht="14.25" customHeight="1"/>
    <row r="49" ht="15" customHeight="1"/>
  </sheetData>
  <mergeCells count="29">
    <mergeCell ref="AA4:AC4"/>
    <mergeCell ref="AA6:AC6"/>
    <mergeCell ref="X4:Z4"/>
    <mergeCell ref="X6:Z6"/>
    <mergeCell ref="U4:W4"/>
    <mergeCell ref="U6:W6"/>
    <mergeCell ref="I25:K25"/>
    <mergeCell ref="I27:K27"/>
    <mergeCell ref="R4:T4"/>
    <mergeCell ref="R6:T6"/>
    <mergeCell ref="L6:N6"/>
    <mergeCell ref="O4:Q4"/>
    <mergeCell ref="O6:Q6"/>
    <mergeCell ref="B34:J34"/>
    <mergeCell ref="L4:N4"/>
    <mergeCell ref="B4:B5"/>
    <mergeCell ref="C6:E6"/>
    <mergeCell ref="F6:H6"/>
    <mergeCell ref="C4:E4"/>
    <mergeCell ref="F4:H4"/>
    <mergeCell ref="I4:K4"/>
    <mergeCell ref="I6:K6"/>
    <mergeCell ref="B25:B26"/>
    <mergeCell ref="L27:N27"/>
    <mergeCell ref="L25:N25"/>
    <mergeCell ref="C25:E25"/>
    <mergeCell ref="C27:E27"/>
    <mergeCell ref="F25:H25"/>
    <mergeCell ref="F27:H27"/>
  </mergeCells>
  <phoneticPr fontId="0" type="noConversion"/>
  <pageMargins left="0.75" right="0.75" top="1" bottom="1" header="0.5" footer="0.5"/>
  <pageSetup paperSize="9" orientation="landscape" r:id="rId1"/>
  <headerFooter alignWithMargins="0"/>
  <ignoredErrors>
    <ignoredError sqref="C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R51"/>
  <sheetViews>
    <sheetView zoomScale="75" zoomScaleNormal="75" workbookViewId="0">
      <pane ySplit="1" topLeftCell="A23" activePane="bottomLeft" state="frozen"/>
      <selection pane="bottomLeft" activeCell="B1" sqref="B1"/>
    </sheetView>
  </sheetViews>
  <sheetFormatPr defaultRowHeight="15"/>
  <cols>
    <col min="1" max="1" width="3.5" customWidth="1"/>
    <col min="2" max="2" width="15.75" style="161" customWidth="1"/>
    <col min="3" max="3" width="7" style="161" customWidth="1"/>
    <col min="4" max="4" width="18.625" style="161" customWidth="1"/>
    <col min="5" max="16" width="15.625" style="161" customWidth="1"/>
  </cols>
  <sheetData>
    <row r="1" spans="2:13" ht="15.75">
      <c r="B1" s="724" t="s">
        <v>136</v>
      </c>
      <c r="C1" s="725"/>
      <c r="D1" s="725"/>
      <c r="E1" s="725"/>
      <c r="F1" s="725"/>
      <c r="G1" s="725"/>
      <c r="H1" s="725"/>
      <c r="I1" s="725"/>
      <c r="J1" s="725"/>
      <c r="K1" s="726"/>
    </row>
    <row r="2" spans="2:13" ht="15.75" thickBot="1"/>
    <row r="3" spans="2:13" ht="15.75">
      <c r="B3" s="1332" t="s">
        <v>135</v>
      </c>
      <c r="C3" s="1333"/>
      <c r="D3" s="1333"/>
      <c r="E3" s="1362">
        <v>2006</v>
      </c>
      <c r="F3" s="1363"/>
      <c r="G3" s="1363"/>
      <c r="H3" s="1363">
        <v>2007</v>
      </c>
      <c r="I3" s="1363"/>
      <c r="J3" s="1363"/>
      <c r="K3" s="1363">
        <v>2008</v>
      </c>
      <c r="L3" s="1363"/>
      <c r="M3" s="1363"/>
    </row>
    <row r="4" spans="2:13" ht="15.75">
      <c r="B4" s="1335"/>
      <c r="C4" s="1336"/>
      <c r="D4" s="1336"/>
      <c r="E4" s="1360" t="s">
        <v>61</v>
      </c>
      <c r="F4" s="1361"/>
      <c r="G4" s="1361"/>
      <c r="H4" s="1361"/>
      <c r="I4" s="1361"/>
      <c r="J4" s="1361"/>
      <c r="K4" s="1361"/>
      <c r="L4" s="1361"/>
      <c r="M4" s="1361"/>
    </row>
    <row r="5" spans="2:13" ht="78" customHeight="1">
      <c r="B5" s="1338"/>
      <c r="C5" s="1339"/>
      <c r="D5" s="1339"/>
      <c r="E5" s="238" t="s">
        <v>58</v>
      </c>
      <c r="F5" s="239" t="s">
        <v>59</v>
      </c>
      <c r="G5" s="239" t="s">
        <v>60</v>
      </c>
      <c r="H5" s="239" t="s">
        <v>58</v>
      </c>
      <c r="I5" s="239" t="s">
        <v>59</v>
      </c>
      <c r="J5" s="239" t="s">
        <v>60</v>
      </c>
      <c r="K5" s="239" t="s">
        <v>58</v>
      </c>
      <c r="L5" s="239" t="s">
        <v>59</v>
      </c>
      <c r="M5" s="239" t="s">
        <v>60</v>
      </c>
    </row>
    <row r="6" spans="2:13" ht="15.75">
      <c r="B6" s="1344" t="s">
        <v>79</v>
      </c>
      <c r="C6" s="1345"/>
      <c r="D6" s="1345"/>
      <c r="E6" s="240">
        <v>146915</v>
      </c>
      <c r="F6" s="241">
        <v>142060</v>
      </c>
      <c r="G6" s="241">
        <v>59860</v>
      </c>
      <c r="H6" s="241">
        <v>178134</v>
      </c>
      <c r="I6" s="241">
        <v>172311</v>
      </c>
      <c r="J6" s="241">
        <v>72245</v>
      </c>
      <c r="K6" s="74">
        <v>171025</v>
      </c>
      <c r="L6" s="74">
        <v>165875</v>
      </c>
      <c r="M6" s="74">
        <v>64011</v>
      </c>
    </row>
    <row r="7" spans="2:13" ht="15.75">
      <c r="B7" s="1344" t="s">
        <v>106</v>
      </c>
      <c r="C7" s="1345"/>
      <c r="D7" s="1345"/>
      <c r="E7" s="240">
        <v>6444</v>
      </c>
      <c r="F7" s="241">
        <v>6003</v>
      </c>
      <c r="G7" s="241">
        <v>1385</v>
      </c>
      <c r="H7" s="241">
        <v>7374</v>
      </c>
      <c r="I7" s="241">
        <v>6892</v>
      </c>
      <c r="J7" s="241">
        <v>1630</v>
      </c>
      <c r="K7" s="74">
        <v>8197</v>
      </c>
      <c r="L7" s="74">
        <v>7880</v>
      </c>
      <c r="M7" s="74">
        <v>1731</v>
      </c>
    </row>
    <row r="8" spans="2:13" ht="15.75">
      <c r="B8" s="1346" t="s">
        <v>80</v>
      </c>
      <c r="C8" s="1347"/>
      <c r="D8" s="1347"/>
      <c r="E8" s="770">
        <v>4.3862097130994114E-2</v>
      </c>
      <c r="F8" s="771">
        <v>4.2256792904406586E-2</v>
      </c>
      <c r="G8" s="771">
        <v>2.3137320414300035E-2</v>
      </c>
      <c r="H8" s="771">
        <v>4.1395803159419313E-2</v>
      </c>
      <c r="I8" s="771">
        <v>3.9997446477589939E-2</v>
      </c>
      <c r="J8" s="771">
        <v>2.2562115025261262E-2</v>
      </c>
      <c r="K8" s="771">
        <v>4.7928665399795352E-2</v>
      </c>
      <c r="L8" s="771">
        <v>4.7505651846269779E-2</v>
      </c>
      <c r="M8" s="771">
        <v>2.704222711721423E-2</v>
      </c>
    </row>
    <row r="9" spans="2:13" ht="15.75">
      <c r="B9" s="1348" t="s">
        <v>66</v>
      </c>
      <c r="C9" s="1351" t="s">
        <v>39</v>
      </c>
      <c r="D9" s="1352"/>
      <c r="E9" s="240">
        <v>3843</v>
      </c>
      <c r="F9" s="241">
        <v>3655</v>
      </c>
      <c r="G9" s="241">
        <v>1072</v>
      </c>
      <c r="H9" s="241">
        <v>4887</v>
      </c>
      <c r="I9" s="241">
        <v>4512</v>
      </c>
      <c r="J9" s="241">
        <v>1403</v>
      </c>
      <c r="K9" s="74">
        <v>5799</v>
      </c>
      <c r="L9" s="74">
        <v>5580</v>
      </c>
      <c r="M9" s="74">
        <v>1483</v>
      </c>
    </row>
    <row r="10" spans="2:13" ht="72" customHeight="1">
      <c r="B10" s="1349"/>
      <c r="C10" s="1353" t="s">
        <v>65</v>
      </c>
      <c r="D10" s="242" t="s">
        <v>62</v>
      </c>
      <c r="E10" s="240">
        <v>477</v>
      </c>
      <c r="F10" s="241">
        <v>467</v>
      </c>
      <c r="G10" s="241">
        <v>177</v>
      </c>
      <c r="H10" s="241">
        <v>647</v>
      </c>
      <c r="I10" s="241">
        <v>603</v>
      </c>
      <c r="J10" s="241">
        <v>273</v>
      </c>
      <c r="K10" s="74">
        <v>759</v>
      </c>
      <c r="L10" s="74">
        <v>735</v>
      </c>
      <c r="M10" s="74">
        <v>263</v>
      </c>
    </row>
    <row r="11" spans="2:13" ht="94.5">
      <c r="B11" s="1350"/>
      <c r="C11" s="1354"/>
      <c r="D11" s="242" t="s">
        <v>63</v>
      </c>
      <c r="E11" s="240">
        <v>3366</v>
      </c>
      <c r="F11" s="241">
        <v>3188</v>
      </c>
      <c r="G11" s="241">
        <v>895</v>
      </c>
      <c r="H11" s="241">
        <v>4240</v>
      </c>
      <c r="I11" s="241">
        <v>3909</v>
      </c>
      <c r="J11" s="241">
        <v>1130</v>
      </c>
      <c r="K11" s="74">
        <v>5040</v>
      </c>
      <c r="L11" s="74">
        <v>4845</v>
      </c>
      <c r="M11" s="74">
        <v>1220</v>
      </c>
    </row>
    <row r="12" spans="2:13" ht="15.75">
      <c r="B12" s="1348" t="s">
        <v>93</v>
      </c>
      <c r="C12" s="1355" t="s">
        <v>39</v>
      </c>
      <c r="D12" s="1356"/>
      <c r="E12" s="240">
        <v>2597</v>
      </c>
      <c r="F12" s="241">
        <v>2344</v>
      </c>
      <c r="G12" s="241">
        <v>313</v>
      </c>
      <c r="H12" s="241">
        <v>2484</v>
      </c>
      <c r="I12" s="241">
        <v>2377</v>
      </c>
      <c r="J12" s="241">
        <v>227</v>
      </c>
      <c r="K12" s="74">
        <v>2396</v>
      </c>
      <c r="L12" s="74">
        <v>2298</v>
      </c>
      <c r="M12" s="74">
        <v>247</v>
      </c>
    </row>
    <row r="13" spans="2:13" ht="63">
      <c r="B13" s="1349"/>
      <c r="C13" s="1353" t="s">
        <v>65</v>
      </c>
      <c r="D13" s="242" t="s">
        <v>62</v>
      </c>
      <c r="E13" s="240">
        <v>618</v>
      </c>
      <c r="F13" s="241">
        <v>537</v>
      </c>
      <c r="G13" s="241">
        <v>92</v>
      </c>
      <c r="H13" s="241">
        <v>709</v>
      </c>
      <c r="I13" s="241">
        <v>676</v>
      </c>
      <c r="J13" s="241">
        <v>99</v>
      </c>
      <c r="K13" s="74">
        <v>636</v>
      </c>
      <c r="L13" s="74">
        <v>645</v>
      </c>
      <c r="M13" s="74">
        <v>104</v>
      </c>
    </row>
    <row r="14" spans="2:13" ht="77.45" customHeight="1">
      <c r="B14" s="1350"/>
      <c r="C14" s="1354"/>
      <c r="D14" s="242" t="s">
        <v>63</v>
      </c>
      <c r="E14" s="240">
        <v>1979</v>
      </c>
      <c r="F14" s="241">
        <v>1807</v>
      </c>
      <c r="G14" s="241">
        <v>221</v>
      </c>
      <c r="H14" s="241">
        <v>1775</v>
      </c>
      <c r="I14" s="241">
        <v>1701</v>
      </c>
      <c r="J14" s="241">
        <v>128</v>
      </c>
      <c r="K14" s="74">
        <v>1760</v>
      </c>
      <c r="L14" s="74">
        <v>1653</v>
      </c>
      <c r="M14" s="74">
        <v>143</v>
      </c>
    </row>
    <row r="15" spans="2:13" ht="31.5" customHeight="1" thickBot="1">
      <c r="B15" s="1357" t="s">
        <v>64</v>
      </c>
      <c r="C15" s="1358"/>
      <c r="D15" s="1359"/>
      <c r="E15" s="245">
        <v>4</v>
      </c>
      <c r="F15" s="246">
        <v>4</v>
      </c>
      <c r="G15" s="246">
        <v>0</v>
      </c>
      <c r="H15" s="246">
        <v>3</v>
      </c>
      <c r="I15" s="246">
        <v>3</v>
      </c>
      <c r="J15" s="246">
        <v>0</v>
      </c>
      <c r="K15" s="247">
        <v>2</v>
      </c>
      <c r="L15" s="247">
        <v>2</v>
      </c>
      <c r="M15" s="247">
        <v>1</v>
      </c>
    </row>
    <row r="17" spans="2:18" ht="15.75" thickBot="1">
      <c r="Q17" s="544"/>
      <c r="R17" s="544"/>
    </row>
    <row r="18" spans="2:18" ht="15.75">
      <c r="B18" s="1332" t="s">
        <v>9</v>
      </c>
      <c r="C18" s="1333"/>
      <c r="D18" s="1334"/>
      <c r="E18" s="1320">
        <v>2010</v>
      </c>
      <c r="F18" s="1321"/>
      <c r="G18" s="1322"/>
      <c r="H18" s="1320">
        <v>2011</v>
      </c>
      <c r="I18" s="1321"/>
      <c r="J18" s="1322"/>
      <c r="K18" s="1320">
        <v>2012</v>
      </c>
      <c r="L18" s="1321"/>
      <c r="M18" s="1322"/>
      <c r="Q18" s="544"/>
      <c r="R18" s="544"/>
    </row>
    <row r="19" spans="2:18" ht="15.75">
      <c r="B19" s="1335"/>
      <c r="C19" s="1336"/>
      <c r="D19" s="1337"/>
      <c r="E19" s="1317" t="s">
        <v>61</v>
      </c>
      <c r="F19" s="1318"/>
      <c r="G19" s="1319"/>
      <c r="H19" s="1317" t="s">
        <v>61</v>
      </c>
      <c r="I19" s="1318"/>
      <c r="J19" s="1319"/>
      <c r="K19" s="1317" t="s">
        <v>61</v>
      </c>
      <c r="L19" s="1318"/>
      <c r="M19" s="1319"/>
      <c r="Q19" s="544"/>
      <c r="R19" s="544"/>
    </row>
    <row r="20" spans="2:18" ht="63.75" thickBot="1">
      <c r="B20" s="1338"/>
      <c r="C20" s="1339"/>
      <c r="D20" s="1340"/>
      <c r="E20" s="248" t="s">
        <v>58</v>
      </c>
      <c r="F20" s="249" t="s">
        <v>59</v>
      </c>
      <c r="G20" s="250" t="s">
        <v>60</v>
      </c>
      <c r="H20" s="248" t="s">
        <v>58</v>
      </c>
      <c r="I20" s="249" t="s">
        <v>59</v>
      </c>
      <c r="J20" s="250" t="s">
        <v>60</v>
      </c>
      <c r="K20" s="248" t="s">
        <v>58</v>
      </c>
      <c r="L20" s="249" t="s">
        <v>59</v>
      </c>
      <c r="M20" s="250" t="s">
        <v>60</v>
      </c>
      <c r="Q20" s="544"/>
      <c r="R20" s="544"/>
    </row>
    <row r="21" spans="2:18" s="58" customFormat="1" ht="30" customHeight="1">
      <c r="B21" s="1326" t="s">
        <v>79</v>
      </c>
      <c r="C21" s="1327"/>
      <c r="D21" s="1328"/>
      <c r="E21" s="251">
        <v>182355</v>
      </c>
      <c r="F21" s="252">
        <v>178502</v>
      </c>
      <c r="G21" s="253">
        <v>62133</v>
      </c>
      <c r="H21" s="353">
        <v>53805</v>
      </c>
      <c r="I21" s="354">
        <v>54740</v>
      </c>
      <c r="J21" s="355">
        <v>23568</v>
      </c>
      <c r="K21" s="353">
        <v>80684</v>
      </c>
      <c r="L21" s="354">
        <v>79073</v>
      </c>
      <c r="M21" s="355">
        <v>31051</v>
      </c>
      <c r="N21" s="161"/>
      <c r="O21" s="161"/>
      <c r="P21" s="161"/>
      <c r="Q21" s="544"/>
      <c r="R21" s="544"/>
    </row>
    <row r="22" spans="2:18" s="58" customFormat="1" ht="30" customHeight="1">
      <c r="B22" s="1326" t="s">
        <v>106</v>
      </c>
      <c r="C22" s="1327"/>
      <c r="D22" s="1328"/>
      <c r="E22" s="254">
        <v>8195</v>
      </c>
      <c r="F22" s="255">
        <v>8027</v>
      </c>
      <c r="G22" s="256">
        <v>1784</v>
      </c>
      <c r="H22" s="356">
        <v>3260</v>
      </c>
      <c r="I22" s="357">
        <v>3244</v>
      </c>
      <c r="J22" s="358">
        <v>1094</v>
      </c>
      <c r="K22" s="356">
        <v>5502</v>
      </c>
      <c r="L22" s="357">
        <v>5230</v>
      </c>
      <c r="M22" s="358">
        <v>1353</v>
      </c>
      <c r="N22" s="161"/>
      <c r="O22" s="161"/>
      <c r="P22" s="161"/>
      <c r="Q22" s="544"/>
      <c r="R22" s="544"/>
    </row>
    <row r="23" spans="2:18" s="58" customFormat="1" ht="30" customHeight="1">
      <c r="B23" s="1341" t="s">
        <v>80</v>
      </c>
      <c r="C23" s="1342"/>
      <c r="D23" s="1343"/>
      <c r="E23" s="766">
        <v>4.4939815195634891E-2</v>
      </c>
      <c r="F23" s="769">
        <v>4.4968683824270876E-2</v>
      </c>
      <c r="G23" s="768">
        <v>2.8712600389487069E-2</v>
      </c>
      <c r="H23" s="766">
        <v>6.0589164575782922E-2</v>
      </c>
      <c r="I23" s="769">
        <v>5.9261965655827552E-2</v>
      </c>
      <c r="J23" s="768">
        <v>4.641887304820095E-2</v>
      </c>
      <c r="K23" s="766">
        <v>6.8191958752664719E-2</v>
      </c>
      <c r="L23" s="769">
        <v>6.614141363044275E-2</v>
      </c>
      <c r="M23" s="768">
        <v>4.3573475894496151E-2</v>
      </c>
      <c r="N23" s="161"/>
      <c r="O23" s="161"/>
      <c r="P23" s="161"/>
      <c r="Q23" s="544"/>
      <c r="R23" s="544"/>
    </row>
    <row r="24" spans="2:18" s="58" customFormat="1" ht="30" customHeight="1">
      <c r="B24" s="1329" t="s">
        <v>66</v>
      </c>
      <c r="C24" s="1330"/>
      <c r="D24" s="1331"/>
      <c r="E24" s="257">
        <v>7299</v>
      </c>
      <c r="F24" s="258">
        <v>7050</v>
      </c>
      <c r="G24" s="259">
        <v>1716</v>
      </c>
      <c r="H24" s="359">
        <v>3366</v>
      </c>
      <c r="I24" s="360">
        <v>3339</v>
      </c>
      <c r="J24" s="361">
        <v>1045</v>
      </c>
      <c r="K24" s="359">
        <v>4612</v>
      </c>
      <c r="L24" s="360">
        <v>4333</v>
      </c>
      <c r="M24" s="361">
        <v>1281</v>
      </c>
      <c r="N24" s="161"/>
      <c r="O24" s="161"/>
      <c r="P24" s="161"/>
      <c r="Q24" s="544"/>
      <c r="R24" s="544"/>
    </row>
    <row r="25" spans="2:18" s="58" customFormat="1" ht="30" customHeight="1">
      <c r="B25" s="1329" t="s">
        <v>93</v>
      </c>
      <c r="C25" s="1330"/>
      <c r="D25" s="1331"/>
      <c r="E25" s="257">
        <v>807</v>
      </c>
      <c r="F25" s="258">
        <v>872</v>
      </c>
      <c r="G25" s="259">
        <v>60</v>
      </c>
      <c r="H25" s="359">
        <v>657</v>
      </c>
      <c r="I25" s="360">
        <v>660</v>
      </c>
      <c r="J25" s="361">
        <v>51</v>
      </c>
      <c r="K25" s="359">
        <v>839</v>
      </c>
      <c r="L25" s="360">
        <v>845</v>
      </c>
      <c r="M25" s="361">
        <v>69</v>
      </c>
      <c r="N25" s="161"/>
      <c r="O25" s="161"/>
      <c r="P25" s="161"/>
      <c r="Q25" s="544"/>
      <c r="R25" s="544"/>
    </row>
    <row r="26" spans="2:18" s="58" customFormat="1" ht="30" customHeight="1">
      <c r="B26" s="1329" t="s">
        <v>107</v>
      </c>
      <c r="C26" s="1330"/>
      <c r="D26" s="1331"/>
      <c r="E26" s="260">
        <v>84</v>
      </c>
      <c r="F26" s="261">
        <v>97</v>
      </c>
      <c r="G26" s="262">
        <v>6</v>
      </c>
      <c r="H26" s="362">
        <v>64</v>
      </c>
      <c r="I26" s="363">
        <v>61</v>
      </c>
      <c r="J26" s="364">
        <v>3</v>
      </c>
      <c r="K26" s="362">
        <v>51</v>
      </c>
      <c r="L26" s="363">
        <v>50</v>
      </c>
      <c r="M26" s="364">
        <v>3</v>
      </c>
      <c r="N26" s="161"/>
      <c r="O26" s="161"/>
      <c r="P26" s="161"/>
      <c r="Q26" s="544"/>
      <c r="R26" s="544"/>
    </row>
    <row r="27" spans="2:18" s="58" customFormat="1" ht="30" customHeight="1" thickBot="1">
      <c r="B27" s="1323" t="s">
        <v>64</v>
      </c>
      <c r="C27" s="1324"/>
      <c r="D27" s="1325"/>
      <c r="E27" s="263">
        <v>5</v>
      </c>
      <c r="F27" s="264">
        <v>8</v>
      </c>
      <c r="G27" s="265">
        <v>2</v>
      </c>
      <c r="H27" s="365">
        <v>0</v>
      </c>
      <c r="I27" s="366">
        <v>1</v>
      </c>
      <c r="J27" s="367">
        <v>0</v>
      </c>
      <c r="K27" s="365">
        <v>0</v>
      </c>
      <c r="L27" s="366">
        <v>2</v>
      </c>
      <c r="M27" s="367">
        <v>0</v>
      </c>
      <c r="N27" s="161"/>
      <c r="O27" s="161"/>
      <c r="P27" s="161"/>
      <c r="Q27" s="544"/>
      <c r="R27" s="544"/>
    </row>
    <row r="28" spans="2:18">
      <c r="Q28" s="544"/>
      <c r="R28" s="544"/>
    </row>
    <row r="29" spans="2:18" ht="15.75" thickBot="1">
      <c r="Q29" s="544"/>
      <c r="R29" s="544"/>
    </row>
    <row r="30" spans="2:18" ht="15.75">
      <c r="B30" s="1332" t="s">
        <v>9</v>
      </c>
      <c r="C30" s="1333"/>
      <c r="D30" s="1334"/>
      <c r="E30" s="1320">
        <v>2014</v>
      </c>
      <c r="F30" s="1321"/>
      <c r="G30" s="1322"/>
      <c r="H30" s="1320">
        <v>2015</v>
      </c>
      <c r="I30" s="1321"/>
      <c r="J30" s="1322"/>
      <c r="K30" s="1320">
        <v>2016</v>
      </c>
      <c r="L30" s="1321"/>
      <c r="M30" s="1322"/>
      <c r="N30" s="1320">
        <v>2017</v>
      </c>
      <c r="O30" s="1321"/>
      <c r="P30" s="1322"/>
    </row>
    <row r="31" spans="2:18" ht="15.75">
      <c r="B31" s="1335"/>
      <c r="C31" s="1336"/>
      <c r="D31" s="1337"/>
      <c r="E31" s="1317" t="s">
        <v>61</v>
      </c>
      <c r="F31" s="1318"/>
      <c r="G31" s="1319"/>
      <c r="H31" s="1317" t="s">
        <v>61</v>
      </c>
      <c r="I31" s="1318"/>
      <c r="J31" s="1319"/>
      <c r="K31" s="1317" t="s">
        <v>61</v>
      </c>
      <c r="L31" s="1318"/>
      <c r="M31" s="1319"/>
      <c r="N31" s="1317" t="s">
        <v>61</v>
      </c>
      <c r="O31" s="1318"/>
      <c r="P31" s="1319"/>
    </row>
    <row r="32" spans="2:18" ht="63.75" customHeight="1" thickBot="1">
      <c r="B32" s="1338"/>
      <c r="C32" s="1339"/>
      <c r="D32" s="1340"/>
      <c r="E32" s="248" t="s">
        <v>58</v>
      </c>
      <c r="F32" s="249" t="s">
        <v>59</v>
      </c>
      <c r="G32" s="250" t="s">
        <v>60</v>
      </c>
      <c r="H32" s="248" t="s">
        <v>58</v>
      </c>
      <c r="I32" s="249" t="s">
        <v>59</v>
      </c>
      <c r="J32" s="250" t="s">
        <v>60</v>
      </c>
      <c r="K32" s="248" t="s">
        <v>58</v>
      </c>
      <c r="L32" s="249" t="s">
        <v>59</v>
      </c>
      <c r="M32" s="250" t="s">
        <v>60</v>
      </c>
      <c r="N32" s="248" t="s">
        <v>58</v>
      </c>
      <c r="O32" s="249" t="s">
        <v>59</v>
      </c>
      <c r="P32" s="250" t="s">
        <v>60</v>
      </c>
    </row>
    <row r="33" spans="2:16" ht="25.5" customHeight="1">
      <c r="B33" s="1326" t="s">
        <v>79</v>
      </c>
      <c r="C33" s="1327"/>
      <c r="D33" s="1328"/>
      <c r="E33" s="251">
        <v>79195</v>
      </c>
      <c r="F33" s="252">
        <v>77917</v>
      </c>
      <c r="G33" s="253">
        <v>40466</v>
      </c>
      <c r="H33" s="251">
        <v>68351</v>
      </c>
      <c r="I33" s="252">
        <v>66958</v>
      </c>
      <c r="J33" s="253">
        <v>39523</v>
      </c>
      <c r="K33" s="251">
        <v>53642</v>
      </c>
      <c r="L33" s="252">
        <v>52052</v>
      </c>
      <c r="M33" s="253">
        <v>32892</v>
      </c>
      <c r="N33" s="251">
        <v>50718</v>
      </c>
      <c r="O33" s="252">
        <v>49241</v>
      </c>
      <c r="P33" s="253">
        <v>34324</v>
      </c>
    </row>
    <row r="34" spans="2:16" ht="36.75" customHeight="1">
      <c r="B34" s="1326" t="s">
        <v>106</v>
      </c>
      <c r="C34" s="1327"/>
      <c r="D34" s="1328"/>
      <c r="E34" s="254">
        <v>4596</v>
      </c>
      <c r="F34" s="255">
        <v>2510</v>
      </c>
      <c r="G34" s="256">
        <v>1655</v>
      </c>
      <c r="H34" s="658">
        <v>3166</v>
      </c>
      <c r="I34" s="357">
        <v>3096</v>
      </c>
      <c r="J34" s="358">
        <v>1306</v>
      </c>
      <c r="K34" s="658">
        <v>2413</v>
      </c>
      <c r="L34" s="357">
        <v>2353</v>
      </c>
      <c r="M34" s="358">
        <v>1032</v>
      </c>
      <c r="N34" s="658">
        <v>1916</v>
      </c>
      <c r="O34" s="357">
        <v>1849</v>
      </c>
      <c r="P34" s="358">
        <v>984</v>
      </c>
    </row>
    <row r="35" spans="2:16" ht="21.75" customHeight="1">
      <c r="B35" s="1341" t="s">
        <v>80</v>
      </c>
      <c r="C35" s="1342"/>
      <c r="D35" s="1343"/>
      <c r="E35" s="766">
        <v>5.8033966790832753E-2</v>
      </c>
      <c r="F35" s="769">
        <v>3.2213765930413134E-2</v>
      </c>
      <c r="G35" s="768">
        <v>4.089853210102308E-2</v>
      </c>
      <c r="H35" s="766">
        <v>0.05</v>
      </c>
      <c r="I35" s="767">
        <f>I34/I33</f>
        <v>4.623794020132023E-2</v>
      </c>
      <c r="J35" s="768">
        <f>J34/J33</f>
        <v>3.304405029982542E-2</v>
      </c>
      <c r="K35" s="766">
        <v>4.498340852317214E-2</v>
      </c>
      <c r="L35" s="767">
        <v>4.5204795204795208E-2</v>
      </c>
      <c r="M35" s="768">
        <v>3.137541043414812E-2</v>
      </c>
      <c r="N35" s="766">
        <v>4.4983408523172098E-2</v>
      </c>
      <c r="O35" s="767">
        <v>4.5204795204795208E-2</v>
      </c>
      <c r="P35" s="768">
        <v>3.137541043414812E-2</v>
      </c>
    </row>
    <row r="36" spans="2:16" ht="26.25" customHeight="1">
      <c r="B36" s="1329" t="s">
        <v>66</v>
      </c>
      <c r="C36" s="1330"/>
      <c r="D36" s="1331"/>
      <c r="E36" s="257">
        <v>4060</v>
      </c>
      <c r="F36" s="258">
        <v>2172</v>
      </c>
      <c r="G36" s="259">
        <v>1609</v>
      </c>
      <c r="H36" s="659">
        <v>2718</v>
      </c>
      <c r="I36" s="258">
        <v>2660</v>
      </c>
      <c r="J36" s="259">
        <v>1286</v>
      </c>
      <c r="K36" s="659">
        <v>2046</v>
      </c>
      <c r="L36" s="258">
        <v>1994</v>
      </c>
      <c r="M36" s="259">
        <v>996</v>
      </c>
      <c r="N36" s="659">
        <v>1610</v>
      </c>
      <c r="O36" s="258">
        <v>1572</v>
      </c>
      <c r="P36" s="259">
        <v>896</v>
      </c>
    </row>
    <row r="37" spans="2:16" ht="50.25" customHeight="1">
      <c r="B37" s="1329" t="s">
        <v>93</v>
      </c>
      <c r="C37" s="1330"/>
      <c r="D37" s="1331"/>
      <c r="E37" s="257">
        <v>476</v>
      </c>
      <c r="F37" s="258">
        <v>293</v>
      </c>
      <c r="G37" s="259">
        <v>43</v>
      </c>
      <c r="H37" s="260">
        <v>448</v>
      </c>
      <c r="I37" s="258">
        <v>446</v>
      </c>
      <c r="J37" s="259">
        <v>40</v>
      </c>
      <c r="K37" s="260">
        <v>367</v>
      </c>
      <c r="L37" s="258">
        <v>359</v>
      </c>
      <c r="M37" s="259">
        <v>36</v>
      </c>
      <c r="N37" s="996">
        <v>306</v>
      </c>
      <c r="O37" s="258">
        <v>277</v>
      </c>
      <c r="P37" s="259">
        <v>44</v>
      </c>
    </row>
    <row r="38" spans="2:16" ht="41.25" customHeight="1">
      <c r="B38" s="1364" t="s">
        <v>107</v>
      </c>
      <c r="C38" s="1365"/>
      <c r="D38" s="1366"/>
      <c r="E38" s="999">
        <v>60</v>
      </c>
      <c r="F38" s="998">
        <v>45</v>
      </c>
      <c r="G38" s="1000">
        <v>3</v>
      </c>
      <c r="H38" s="999">
        <v>63</v>
      </c>
      <c r="I38" s="998">
        <v>61</v>
      </c>
      <c r="J38" s="1000">
        <v>3</v>
      </c>
      <c r="K38" s="999">
        <v>64</v>
      </c>
      <c r="L38" s="998">
        <v>62</v>
      </c>
      <c r="M38" s="1000">
        <v>6</v>
      </c>
      <c r="N38" s="997">
        <v>43</v>
      </c>
      <c r="O38" s="998">
        <v>40</v>
      </c>
      <c r="P38" s="1000">
        <v>2</v>
      </c>
    </row>
    <row r="39" spans="2:16" s="544" customFormat="1" ht="25.5" customHeight="1">
      <c r="B39" s="642"/>
      <c r="C39" s="642"/>
      <c r="D39" s="642"/>
      <c r="E39" s="643"/>
      <c r="F39" s="643"/>
      <c r="G39" s="643"/>
      <c r="H39" s="643"/>
      <c r="I39" s="643"/>
      <c r="J39" s="643"/>
      <c r="K39" s="161"/>
      <c r="L39" s="161"/>
      <c r="M39" s="161"/>
      <c r="N39" s="161"/>
      <c r="O39" s="161"/>
      <c r="P39" s="161"/>
    </row>
    <row r="40" spans="2:16" ht="15.75">
      <c r="B40" s="50"/>
      <c r="C40" s="50"/>
      <c r="D40" s="21"/>
      <c r="E40" s="7"/>
      <c r="F40" s="7"/>
      <c r="G40" s="7"/>
      <c r="H40" s="9"/>
      <c r="O40" s="1001"/>
    </row>
    <row r="42" spans="2:16">
      <c r="C42" s="636"/>
      <c r="L42" s="1001"/>
    </row>
    <row r="49" spans="2:2" ht="26.25" customHeight="1"/>
    <row r="51" spans="2:2">
      <c r="B51" s="161" t="s">
        <v>95</v>
      </c>
    </row>
  </sheetData>
  <mergeCells count="44">
    <mergeCell ref="N30:P30"/>
    <mergeCell ref="N31:P31"/>
    <mergeCell ref="B36:D36"/>
    <mergeCell ref="B37:D37"/>
    <mergeCell ref="B38:D38"/>
    <mergeCell ref="B30:D32"/>
    <mergeCell ref="E30:G30"/>
    <mergeCell ref="E31:G31"/>
    <mergeCell ref="B33:D33"/>
    <mergeCell ref="B34:D34"/>
    <mergeCell ref="B35:D35"/>
    <mergeCell ref="K31:M31"/>
    <mergeCell ref="K30:M30"/>
    <mergeCell ref="B6:D6"/>
    <mergeCell ref="E4:M4"/>
    <mergeCell ref="B3:D5"/>
    <mergeCell ref="E3:G3"/>
    <mergeCell ref="H3:J3"/>
    <mergeCell ref="K3:M3"/>
    <mergeCell ref="K19:M19"/>
    <mergeCell ref="B23:D23"/>
    <mergeCell ref="B7:D7"/>
    <mergeCell ref="H31:J31"/>
    <mergeCell ref="B8:D8"/>
    <mergeCell ref="B9:B11"/>
    <mergeCell ref="C9:D9"/>
    <mergeCell ref="C10:C11"/>
    <mergeCell ref="B12:B14"/>
    <mergeCell ref="C12:D12"/>
    <mergeCell ref="C13:C14"/>
    <mergeCell ref="B15:D15"/>
    <mergeCell ref="E19:G19"/>
    <mergeCell ref="B24:D24"/>
    <mergeCell ref="B25:D25"/>
    <mergeCell ref="K18:M18"/>
    <mergeCell ref="H19:J19"/>
    <mergeCell ref="H18:J18"/>
    <mergeCell ref="H30:J30"/>
    <mergeCell ref="B27:D27"/>
    <mergeCell ref="E18:G18"/>
    <mergeCell ref="B22:D22"/>
    <mergeCell ref="B26:D26"/>
    <mergeCell ref="B18:D20"/>
    <mergeCell ref="B21:D21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L63"/>
  <sheetViews>
    <sheetView zoomScaleNormal="100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B64" sqref="B64:B65"/>
    </sheetView>
  </sheetViews>
  <sheetFormatPr defaultColWidth="9" defaultRowHeight="18.75"/>
  <cols>
    <col min="1" max="1" width="2.875" style="576" customWidth="1"/>
    <col min="2" max="2" width="9" style="576"/>
    <col min="3" max="3" width="41.375" style="576" customWidth="1"/>
    <col min="4" max="4" width="10.25" style="576" bestFit="1" customWidth="1"/>
    <col min="5" max="5" width="14.125" style="576" customWidth="1"/>
    <col min="6" max="6" width="15.375" style="576" customWidth="1"/>
    <col min="7" max="7" width="10.25" style="576" bestFit="1" customWidth="1"/>
    <col min="8" max="8" width="13.875" style="576" customWidth="1"/>
    <col min="9" max="9" width="14.625" style="576" customWidth="1"/>
    <col min="10" max="10" width="10.25" style="576" bestFit="1" customWidth="1"/>
    <col min="11" max="11" width="14.5" style="576" customWidth="1"/>
    <col min="12" max="12" width="14.625" style="576" customWidth="1"/>
    <col min="13" max="16384" width="9" style="576"/>
  </cols>
  <sheetData>
    <row r="1" spans="2:12" ht="13.5" customHeight="1"/>
    <row r="2" spans="2:12" ht="60.75" customHeight="1">
      <c r="B2" s="1371" t="s">
        <v>196</v>
      </c>
      <c r="C2" s="1371"/>
      <c r="D2" s="1371"/>
      <c r="E2" s="1371"/>
      <c r="F2" s="1371"/>
      <c r="G2" s="1371"/>
      <c r="J2" s="583"/>
      <c r="K2" s="583"/>
    </row>
    <row r="3" spans="2:12" ht="24" customHeight="1" thickBot="1">
      <c r="B3" s="577" t="s">
        <v>195</v>
      </c>
      <c r="C3" s="549"/>
      <c r="D3" s="549"/>
      <c r="E3" s="549"/>
      <c r="F3" s="549"/>
      <c r="G3" s="550"/>
      <c r="J3" s="550"/>
      <c r="K3" s="550"/>
      <c r="L3" s="550"/>
    </row>
    <row r="4" spans="2:12" ht="18.75" customHeight="1" thickBot="1">
      <c r="B4" s="551"/>
      <c r="C4" s="551"/>
      <c r="D4" s="1367" t="s">
        <v>182</v>
      </c>
      <c r="E4" s="1368"/>
      <c r="F4" s="1368"/>
      <c r="G4" s="1368" t="s">
        <v>183</v>
      </c>
      <c r="H4" s="1368"/>
      <c r="I4" s="1379"/>
      <c r="J4" s="1372" t="s">
        <v>184</v>
      </c>
      <c r="K4" s="1373"/>
      <c r="L4" s="1374"/>
    </row>
    <row r="5" spans="2:12" ht="58.5" customHeight="1">
      <c r="B5" s="552"/>
      <c r="C5" s="553"/>
      <c r="D5" s="573" t="s">
        <v>185</v>
      </c>
      <c r="E5" s="574" t="s">
        <v>194</v>
      </c>
      <c r="F5" s="575" t="s">
        <v>186</v>
      </c>
      <c r="G5" s="573" t="s">
        <v>185</v>
      </c>
      <c r="H5" s="574" t="s">
        <v>194</v>
      </c>
      <c r="I5" s="575" t="s">
        <v>186</v>
      </c>
      <c r="J5" s="581" t="s">
        <v>185</v>
      </c>
      <c r="K5" s="581" t="s">
        <v>194</v>
      </c>
      <c r="L5" s="582" t="s">
        <v>186</v>
      </c>
    </row>
    <row r="6" spans="2:12" ht="18" customHeight="1">
      <c r="B6" s="1377" t="s">
        <v>187</v>
      </c>
      <c r="C6" s="1378"/>
      <c r="D6" s="554">
        <v>108475</v>
      </c>
      <c r="E6" s="555">
        <v>68054</v>
      </c>
      <c r="F6" s="681">
        <v>0.6273703618345241</v>
      </c>
      <c r="G6" s="554">
        <v>108902</v>
      </c>
      <c r="H6" s="555">
        <v>69291</v>
      </c>
      <c r="I6" s="681">
        <v>0.63626930634882739</v>
      </c>
      <c r="J6" s="555">
        <v>108688.5</v>
      </c>
      <c r="K6" s="555">
        <v>68672.5</v>
      </c>
      <c r="L6" s="799">
        <v>0.63182857432019024</v>
      </c>
    </row>
    <row r="7" spans="2:12" ht="37.5">
      <c r="B7" s="557"/>
      <c r="C7" s="558" t="s">
        <v>188</v>
      </c>
      <c r="D7" s="554">
        <v>36613</v>
      </c>
      <c r="E7" s="555">
        <v>18811</v>
      </c>
      <c r="F7" s="681">
        <v>0.51377925873323682</v>
      </c>
      <c r="G7" s="554">
        <v>37153</v>
      </c>
      <c r="H7" s="555">
        <v>19470</v>
      </c>
      <c r="I7" s="681">
        <v>0.52404920194869864</v>
      </c>
      <c r="J7" s="555">
        <v>36883</v>
      </c>
      <c r="K7" s="555">
        <v>19140.5</v>
      </c>
      <c r="L7" s="799">
        <v>0.51895182062196676</v>
      </c>
    </row>
    <row r="8" spans="2:12">
      <c r="B8" s="557"/>
      <c r="C8" s="558" t="s">
        <v>189</v>
      </c>
      <c r="D8" s="554">
        <v>27462</v>
      </c>
      <c r="E8" s="555">
        <v>17983</v>
      </c>
      <c r="F8" s="681">
        <v>0.65483213167285703</v>
      </c>
      <c r="G8" s="554">
        <v>28001</v>
      </c>
      <c r="H8" s="555">
        <v>18549</v>
      </c>
      <c r="I8" s="681">
        <v>0.66244062712046003</v>
      </c>
      <c r="J8" s="555">
        <v>27731.5</v>
      </c>
      <c r="K8" s="555">
        <v>18266</v>
      </c>
      <c r="L8" s="799">
        <v>0.65867334980076808</v>
      </c>
    </row>
    <row r="9" spans="2:12" ht="8.25" customHeight="1">
      <c r="B9" s="1375"/>
      <c r="C9" s="1376"/>
      <c r="D9" s="570"/>
      <c r="E9" s="571"/>
      <c r="F9" s="797"/>
      <c r="G9" s="570"/>
      <c r="H9" s="571"/>
      <c r="I9" s="797"/>
      <c r="J9" s="570"/>
      <c r="K9" s="571"/>
      <c r="L9" s="799"/>
    </row>
    <row r="10" spans="2:12" ht="18" customHeight="1">
      <c r="B10" s="1377" t="s">
        <v>190</v>
      </c>
      <c r="C10" s="1378"/>
      <c r="D10" s="554">
        <v>19100</v>
      </c>
      <c r="E10" s="555">
        <v>9932</v>
      </c>
      <c r="F10" s="681">
        <v>0.52</v>
      </c>
      <c r="G10" s="554">
        <v>17392</v>
      </c>
      <c r="H10" s="555">
        <v>9383</v>
      </c>
      <c r="I10" s="681">
        <v>0.53950091996320149</v>
      </c>
      <c r="J10" s="555">
        <v>18246</v>
      </c>
      <c r="K10" s="555">
        <v>9657.5</v>
      </c>
      <c r="L10" s="799">
        <v>0.52929409185574916</v>
      </c>
    </row>
    <row r="11" spans="2:12" ht="37.5">
      <c r="B11" s="557"/>
      <c r="C11" s="558" t="s">
        <v>188</v>
      </c>
      <c r="D11" s="554">
        <v>15352</v>
      </c>
      <c r="E11" s="555">
        <v>7990</v>
      </c>
      <c r="F11" s="681">
        <v>0.52045336112558627</v>
      </c>
      <c r="G11" s="554">
        <v>14071</v>
      </c>
      <c r="H11" s="555">
        <v>7616</v>
      </c>
      <c r="I11" s="681">
        <v>0.54125506360599818</v>
      </c>
      <c r="J11" s="555">
        <v>14711.5</v>
      </c>
      <c r="K11" s="555">
        <v>7803</v>
      </c>
      <c r="L11" s="799">
        <v>0.53040138667029191</v>
      </c>
    </row>
    <row r="12" spans="2:12">
      <c r="B12" s="557"/>
      <c r="C12" s="558" t="s">
        <v>189</v>
      </c>
      <c r="D12" s="554">
        <v>7332</v>
      </c>
      <c r="E12" s="555">
        <v>4055</v>
      </c>
      <c r="F12" s="681">
        <v>0.55305510092744137</v>
      </c>
      <c r="G12" s="554">
        <v>6653</v>
      </c>
      <c r="H12" s="555">
        <v>3813</v>
      </c>
      <c r="I12" s="681">
        <v>0.57312490605741773</v>
      </c>
      <c r="J12" s="555">
        <v>6992.5</v>
      </c>
      <c r="K12" s="555">
        <v>3934</v>
      </c>
      <c r="L12" s="799">
        <v>0.56260278870218094</v>
      </c>
    </row>
    <row r="13" spans="2:12" ht="18" customHeight="1">
      <c r="B13" s="1375" t="s">
        <v>191</v>
      </c>
      <c r="C13" s="1376"/>
      <c r="D13" s="570"/>
      <c r="E13" s="571"/>
      <c r="F13" s="797"/>
      <c r="G13" s="570"/>
      <c r="H13" s="571"/>
      <c r="I13" s="797"/>
      <c r="J13" s="570"/>
      <c r="K13" s="571"/>
      <c r="L13" s="799"/>
    </row>
    <row r="14" spans="2:12" ht="40.5" customHeight="1">
      <c r="B14" s="1369" t="s">
        <v>192</v>
      </c>
      <c r="C14" s="1370"/>
      <c r="D14" s="559">
        <v>127575</v>
      </c>
      <c r="E14" s="560">
        <v>77986</v>
      </c>
      <c r="F14" s="681">
        <v>0.61129531648050162</v>
      </c>
      <c r="G14" s="559">
        <v>126294</v>
      </c>
      <c r="H14" s="560">
        <v>78674</v>
      </c>
      <c r="I14" s="681">
        <v>0.62294329105103963</v>
      </c>
      <c r="J14" s="560">
        <v>126934.5</v>
      </c>
      <c r="K14" s="560">
        <v>78330</v>
      </c>
      <c r="L14" s="799">
        <v>0.61708991645297373</v>
      </c>
    </row>
    <row r="15" spans="2:12" ht="37.5">
      <c r="B15" s="561"/>
      <c r="C15" s="562" t="s">
        <v>188</v>
      </c>
      <c r="D15" s="559">
        <v>51965</v>
      </c>
      <c r="E15" s="560">
        <v>26801</v>
      </c>
      <c r="F15" s="681">
        <v>0.51575098624073901</v>
      </c>
      <c r="G15" s="559">
        <v>51224</v>
      </c>
      <c r="H15" s="560">
        <v>27086</v>
      </c>
      <c r="I15" s="681">
        <v>0.52877557394971109</v>
      </c>
      <c r="J15" s="560">
        <v>51594.5</v>
      </c>
      <c r="K15" s="560">
        <v>26943.5</v>
      </c>
      <c r="L15" s="799">
        <v>0.52221651532624602</v>
      </c>
    </row>
    <row r="16" spans="2:12" ht="19.5" thickBot="1">
      <c r="B16" s="563"/>
      <c r="C16" s="564" t="s">
        <v>189</v>
      </c>
      <c r="D16" s="565">
        <v>34794</v>
      </c>
      <c r="E16" s="566">
        <v>22038</v>
      </c>
      <c r="F16" s="798">
        <v>0.63338506639075698</v>
      </c>
      <c r="G16" s="565">
        <v>34654</v>
      </c>
      <c r="H16" s="566">
        <v>22362</v>
      </c>
      <c r="I16" s="798">
        <v>0.64529347261499392</v>
      </c>
      <c r="J16" s="566">
        <v>34724</v>
      </c>
      <c r="K16" s="566">
        <v>22200</v>
      </c>
      <c r="L16" s="800">
        <v>0.6393272664439581</v>
      </c>
    </row>
    <row r="17" spans="2:12" ht="19.5" thickBot="1"/>
    <row r="18" spans="2:12" ht="19.5" thickBot="1">
      <c r="B18" s="551"/>
      <c r="C18" s="551"/>
      <c r="D18" s="1367" t="s">
        <v>200</v>
      </c>
      <c r="E18" s="1368"/>
      <c r="F18" s="1368"/>
      <c r="G18" s="1367" t="s">
        <v>215</v>
      </c>
      <c r="H18" s="1368"/>
      <c r="I18" s="1368"/>
      <c r="J18" s="1372" t="s">
        <v>217</v>
      </c>
      <c r="K18" s="1373"/>
      <c r="L18" s="1374"/>
    </row>
    <row r="19" spans="2:12" ht="56.25">
      <c r="B19" s="552"/>
      <c r="C19" s="553"/>
      <c r="D19" s="573" t="s">
        <v>185</v>
      </c>
      <c r="E19" s="574" t="s">
        <v>194</v>
      </c>
      <c r="F19" s="575" t="s">
        <v>186</v>
      </c>
      <c r="G19" s="573" t="s">
        <v>185</v>
      </c>
      <c r="H19" s="574" t="s">
        <v>194</v>
      </c>
      <c r="I19" s="575" t="s">
        <v>186</v>
      </c>
      <c r="J19" s="581" t="s">
        <v>185</v>
      </c>
      <c r="K19" s="581" t="s">
        <v>194</v>
      </c>
      <c r="L19" s="582" t="s">
        <v>186</v>
      </c>
    </row>
    <row r="20" spans="2:12">
      <c r="B20" s="1377" t="s">
        <v>187</v>
      </c>
      <c r="C20" s="1378"/>
      <c r="D20" s="554">
        <v>100515</v>
      </c>
      <c r="E20" s="555">
        <v>64744</v>
      </c>
      <c r="F20" s="681">
        <v>0.64412276774610755</v>
      </c>
      <c r="G20" s="554">
        <v>95247</v>
      </c>
      <c r="H20" s="555">
        <v>61330</v>
      </c>
      <c r="I20" s="681">
        <v>0.64390000000000003</v>
      </c>
      <c r="J20" s="555">
        <v>97881</v>
      </c>
      <c r="K20" s="555">
        <v>63037</v>
      </c>
      <c r="L20" s="799">
        <v>0.64400000000000002</v>
      </c>
    </row>
    <row r="21" spans="2:12" ht="37.5">
      <c r="B21" s="557"/>
      <c r="C21" s="558" t="s">
        <v>188</v>
      </c>
      <c r="D21" s="554">
        <v>35049</v>
      </c>
      <c r="E21" s="555">
        <v>19065</v>
      </c>
      <c r="F21" s="681">
        <v>0.54395275186167935</v>
      </c>
      <c r="G21" s="554">
        <v>33053</v>
      </c>
      <c r="H21" s="555">
        <v>17956</v>
      </c>
      <c r="I21" s="681">
        <v>0.54320000000000002</v>
      </c>
      <c r="J21" s="555">
        <v>34051</v>
      </c>
      <c r="K21" s="555">
        <v>18511</v>
      </c>
      <c r="L21" s="799">
        <v>0.54359999999999997</v>
      </c>
    </row>
    <row r="22" spans="2:12">
      <c r="B22" s="557"/>
      <c r="C22" s="558" t="s">
        <v>189</v>
      </c>
      <c r="D22" s="554">
        <v>26201</v>
      </c>
      <c r="E22" s="555">
        <v>17373</v>
      </c>
      <c r="F22" s="681">
        <v>0.66306629517957327</v>
      </c>
      <c r="G22" s="554">
        <v>24955</v>
      </c>
      <c r="H22" s="555">
        <v>16523</v>
      </c>
      <c r="I22" s="681">
        <v>0.66210000000000002</v>
      </c>
      <c r="J22" s="555">
        <v>25578</v>
      </c>
      <c r="K22" s="555">
        <v>16948</v>
      </c>
      <c r="L22" s="799">
        <v>0.66259999999999997</v>
      </c>
    </row>
    <row r="23" spans="2:12" ht="6.75" customHeight="1">
      <c r="B23" s="1375"/>
      <c r="C23" s="1376"/>
      <c r="D23" s="570"/>
      <c r="E23" s="571"/>
      <c r="F23" s="797"/>
      <c r="G23" s="570"/>
      <c r="H23" s="571"/>
      <c r="I23" s="797"/>
      <c r="J23" s="555"/>
      <c r="K23" s="555"/>
      <c r="L23" s="799"/>
    </row>
    <row r="24" spans="2:12">
      <c r="B24" s="1377" t="s">
        <v>190</v>
      </c>
      <c r="C24" s="1378"/>
      <c r="D24" s="554">
        <v>16753</v>
      </c>
      <c r="E24" s="555">
        <v>9043</v>
      </c>
      <c r="F24" s="681">
        <v>0.53978391929803615</v>
      </c>
      <c r="G24" s="554">
        <v>15586</v>
      </c>
      <c r="H24" s="555">
        <v>8763</v>
      </c>
      <c r="I24" s="681">
        <v>0.56220000000000003</v>
      </c>
      <c r="J24" s="555">
        <v>16170</v>
      </c>
      <c r="K24" s="555">
        <v>8903</v>
      </c>
      <c r="L24" s="799">
        <v>0.55059999999999998</v>
      </c>
    </row>
    <row r="25" spans="2:12" ht="37.5">
      <c r="B25" s="557"/>
      <c r="C25" s="558" t="s">
        <v>188</v>
      </c>
      <c r="D25" s="554">
        <v>13702</v>
      </c>
      <c r="E25" s="555">
        <v>7376</v>
      </c>
      <c r="F25" s="681">
        <v>0.53831557436870525</v>
      </c>
      <c r="G25" s="554">
        <v>12823</v>
      </c>
      <c r="H25" s="555">
        <v>7229</v>
      </c>
      <c r="I25" s="681">
        <v>0.56379999999999997</v>
      </c>
      <c r="J25" s="555">
        <v>13263</v>
      </c>
      <c r="K25" s="555">
        <v>7303</v>
      </c>
      <c r="L25" s="799">
        <v>0.55059999999999998</v>
      </c>
    </row>
    <row r="26" spans="2:12">
      <c r="B26" s="557"/>
      <c r="C26" s="558" t="s">
        <v>189</v>
      </c>
      <c r="D26" s="554">
        <v>6530</v>
      </c>
      <c r="E26" s="555">
        <v>3606</v>
      </c>
      <c r="F26" s="681">
        <v>0.55222052067381322</v>
      </c>
      <c r="G26" s="554">
        <v>6072</v>
      </c>
      <c r="H26" s="555">
        <v>3463</v>
      </c>
      <c r="I26" s="681">
        <v>0.57030000000000003</v>
      </c>
      <c r="J26" s="555">
        <v>6301</v>
      </c>
      <c r="K26" s="555">
        <v>3535</v>
      </c>
      <c r="L26" s="799">
        <v>0.56089999999999995</v>
      </c>
    </row>
    <row r="27" spans="2:12">
      <c r="B27" s="1375" t="s">
        <v>191</v>
      </c>
      <c r="C27" s="1376"/>
      <c r="D27" s="570"/>
      <c r="E27" s="571"/>
      <c r="F27" s="797"/>
      <c r="G27" s="570"/>
      <c r="H27" s="571"/>
      <c r="I27" s="797"/>
      <c r="J27" s="555"/>
      <c r="K27" s="555"/>
      <c r="L27" s="799"/>
    </row>
    <row r="28" spans="2:12" ht="42.75" customHeight="1">
      <c r="B28" s="1369" t="s">
        <v>192</v>
      </c>
      <c r="C28" s="1370"/>
      <c r="D28" s="559">
        <v>117268</v>
      </c>
      <c r="E28" s="560">
        <v>73787</v>
      </c>
      <c r="F28" s="681">
        <v>0.6292168366476788</v>
      </c>
      <c r="G28" s="559">
        <v>110833</v>
      </c>
      <c r="H28" s="560">
        <v>70093</v>
      </c>
      <c r="I28" s="681">
        <v>0.63239999999999996</v>
      </c>
      <c r="J28" s="555">
        <v>114051</v>
      </c>
      <c r="K28" s="555">
        <v>71940</v>
      </c>
      <c r="L28" s="799">
        <v>0.63080000000000003</v>
      </c>
    </row>
    <row r="29" spans="2:12" ht="37.5">
      <c r="B29" s="561"/>
      <c r="C29" s="562" t="s">
        <v>188</v>
      </c>
      <c r="D29" s="559">
        <v>48751</v>
      </c>
      <c r="E29" s="560">
        <v>26441</v>
      </c>
      <c r="F29" s="681">
        <v>0.54236836167463232</v>
      </c>
      <c r="G29" s="559">
        <v>45876</v>
      </c>
      <c r="H29" s="560">
        <v>25185</v>
      </c>
      <c r="I29" s="681">
        <v>0.54900000000000004</v>
      </c>
      <c r="J29" s="555">
        <v>47314</v>
      </c>
      <c r="K29" s="555">
        <v>25813</v>
      </c>
      <c r="L29" s="799">
        <v>0.54559999999999997</v>
      </c>
    </row>
    <row r="30" spans="2:12" ht="19.5" thickBot="1">
      <c r="B30" s="563"/>
      <c r="C30" s="564" t="s">
        <v>189</v>
      </c>
      <c r="D30" s="565">
        <v>32731</v>
      </c>
      <c r="E30" s="566">
        <v>20979</v>
      </c>
      <c r="F30" s="798">
        <v>0.64095200268858266</v>
      </c>
      <c r="G30" s="565">
        <v>31027</v>
      </c>
      <c r="H30" s="566">
        <v>19986</v>
      </c>
      <c r="I30" s="798">
        <v>0.64410000000000001</v>
      </c>
      <c r="J30" s="701">
        <v>31879</v>
      </c>
      <c r="K30" s="701">
        <v>20483</v>
      </c>
      <c r="L30" s="800">
        <v>0.64249999999999996</v>
      </c>
    </row>
    <row r="31" spans="2:12">
      <c r="D31" s="686"/>
    </row>
    <row r="32" spans="2:12" ht="19.5" thickBot="1"/>
    <row r="33" spans="2:12" ht="19.5" thickBot="1">
      <c r="B33" s="551"/>
      <c r="C33" s="551"/>
      <c r="D33" s="1367" t="s">
        <v>222</v>
      </c>
      <c r="E33" s="1368"/>
      <c r="F33" s="1379"/>
      <c r="G33" s="1367" t="s">
        <v>233</v>
      </c>
      <c r="H33" s="1368"/>
      <c r="I33" s="1368"/>
      <c r="J33" s="1372" t="s">
        <v>234</v>
      </c>
      <c r="K33" s="1373"/>
      <c r="L33" s="1374"/>
    </row>
    <row r="34" spans="2:12" ht="56.25">
      <c r="B34" s="552"/>
      <c r="C34" s="553"/>
      <c r="D34" s="747" t="s">
        <v>185</v>
      </c>
      <c r="E34" s="574" t="s">
        <v>194</v>
      </c>
      <c r="F34" s="575" t="s">
        <v>186</v>
      </c>
      <c r="G34" s="573" t="s">
        <v>185</v>
      </c>
      <c r="H34" s="574" t="s">
        <v>194</v>
      </c>
      <c r="I34" s="575" t="s">
        <v>186</v>
      </c>
      <c r="J34" s="751" t="s">
        <v>185</v>
      </c>
      <c r="K34" s="581" t="s">
        <v>194</v>
      </c>
      <c r="L34" s="582" t="s">
        <v>186</v>
      </c>
    </row>
    <row r="35" spans="2:12">
      <c r="B35" s="1377" t="s">
        <v>187</v>
      </c>
      <c r="C35" s="1378"/>
      <c r="D35" s="748">
        <v>86088</v>
      </c>
      <c r="E35" s="555">
        <v>32604</v>
      </c>
      <c r="F35" s="681">
        <v>0.37872874268190687</v>
      </c>
      <c r="G35" s="554">
        <v>82211</v>
      </c>
      <c r="H35" s="555">
        <v>53063</v>
      </c>
      <c r="I35" s="556">
        <v>0.6454489058641788</v>
      </c>
      <c r="J35" s="748">
        <v>84149.5</v>
      </c>
      <c r="K35" s="555">
        <v>42833.5</v>
      </c>
      <c r="L35" s="579">
        <v>0.50901669053292053</v>
      </c>
    </row>
    <row r="36" spans="2:12" ht="37.5">
      <c r="B36" s="557"/>
      <c r="C36" s="558" t="s">
        <v>188</v>
      </c>
      <c r="D36" s="748">
        <v>30167</v>
      </c>
      <c r="E36" s="555">
        <v>5177</v>
      </c>
      <c r="F36" s="556">
        <v>0.17161136341034905</v>
      </c>
      <c r="G36" s="554">
        <v>28376</v>
      </c>
      <c r="H36" s="555">
        <v>15660</v>
      </c>
      <c r="I36" s="556">
        <v>0.55187482379475616</v>
      </c>
      <c r="J36" s="748">
        <v>29271.5</v>
      </c>
      <c r="K36" s="555">
        <v>10418.5</v>
      </c>
      <c r="L36" s="579">
        <v>0.35592641306390177</v>
      </c>
    </row>
    <row r="37" spans="2:12">
      <c r="B37" s="557"/>
      <c r="C37" s="558" t="s">
        <v>189</v>
      </c>
      <c r="D37" s="748">
        <v>22706</v>
      </c>
      <c r="E37" s="555">
        <v>14924</v>
      </c>
      <c r="F37" s="556">
        <v>0.65727120584867438</v>
      </c>
      <c r="G37" s="554">
        <v>21867</v>
      </c>
      <c r="H37" s="555">
        <v>14431</v>
      </c>
      <c r="I37" s="556">
        <v>0.65994420816755839</v>
      </c>
      <c r="J37" s="748">
        <v>22286.5</v>
      </c>
      <c r="K37" s="555">
        <v>14677.5</v>
      </c>
      <c r="L37" s="579">
        <v>0.65858254997419963</v>
      </c>
    </row>
    <row r="38" spans="2:12">
      <c r="B38" s="1375"/>
      <c r="C38" s="1376"/>
      <c r="D38" s="570"/>
      <c r="E38" s="571"/>
      <c r="F38" s="572"/>
      <c r="G38" s="570"/>
      <c r="H38" s="571"/>
      <c r="I38" s="556"/>
      <c r="J38" s="748"/>
      <c r="K38" s="555"/>
      <c r="L38" s="579"/>
    </row>
    <row r="39" spans="2:12">
      <c r="B39" s="1377" t="s">
        <v>190</v>
      </c>
      <c r="C39" s="1378"/>
      <c r="D39" s="748">
        <v>14771</v>
      </c>
      <c r="E39" s="700">
        <v>545</v>
      </c>
      <c r="F39" s="556">
        <v>3.6896621758851805E-2</v>
      </c>
      <c r="G39" s="554">
        <v>13594</v>
      </c>
      <c r="H39" s="555">
        <v>8179</v>
      </c>
      <c r="I39" s="556">
        <v>0.60166249816095341</v>
      </c>
      <c r="J39" s="748">
        <v>14182.5</v>
      </c>
      <c r="K39" s="555">
        <v>4362</v>
      </c>
      <c r="L39" s="579">
        <v>0.30756213643574826</v>
      </c>
    </row>
    <row r="40" spans="2:12" ht="37.5">
      <c r="B40" s="557"/>
      <c r="C40" s="558" t="s">
        <v>188</v>
      </c>
      <c r="D40" s="748">
        <v>12289</v>
      </c>
      <c r="E40" s="555">
        <v>5177</v>
      </c>
      <c r="F40" s="556">
        <v>0.42127105541541215</v>
      </c>
      <c r="G40" s="554">
        <v>11357</v>
      </c>
      <c r="H40" s="555">
        <v>6871</v>
      </c>
      <c r="I40" s="556">
        <v>0.60500132077133051</v>
      </c>
      <c r="J40" s="748">
        <v>11823</v>
      </c>
      <c r="K40" s="555">
        <v>6024</v>
      </c>
      <c r="L40" s="579">
        <v>0.50951535143364624</v>
      </c>
    </row>
    <row r="41" spans="2:12">
      <c r="B41" s="557"/>
      <c r="C41" s="558" t="s">
        <v>189</v>
      </c>
      <c r="D41" s="748">
        <v>5920</v>
      </c>
      <c r="E41" s="555">
        <v>3473</v>
      </c>
      <c r="F41" s="556">
        <v>0.58665540540540539</v>
      </c>
      <c r="G41" s="554">
        <v>5525</v>
      </c>
      <c r="H41" s="555">
        <v>3369</v>
      </c>
      <c r="I41" s="556">
        <v>0.60977375565610858</v>
      </c>
      <c r="J41" s="748">
        <v>5722.5</v>
      </c>
      <c r="K41" s="555">
        <v>3421</v>
      </c>
      <c r="L41" s="579">
        <v>0.59781564001747489</v>
      </c>
    </row>
    <row r="42" spans="2:12">
      <c r="B42" s="1375" t="s">
        <v>191</v>
      </c>
      <c r="C42" s="1376"/>
      <c r="D42" s="570"/>
      <c r="E42" s="571"/>
      <c r="F42" s="572"/>
      <c r="G42" s="570"/>
      <c r="H42" s="571"/>
      <c r="I42" s="556"/>
      <c r="J42" s="748"/>
      <c r="K42" s="555"/>
      <c r="L42" s="579"/>
    </row>
    <row r="43" spans="2:12">
      <c r="B43" s="1369" t="s">
        <v>192</v>
      </c>
      <c r="C43" s="1370"/>
      <c r="D43" s="749">
        <f t="shared" ref="D43:E45" si="0">D35+D39</f>
        <v>100859</v>
      </c>
      <c r="E43" s="560">
        <f t="shared" si="0"/>
        <v>33149</v>
      </c>
      <c r="F43" s="556">
        <v>0.32866675259520717</v>
      </c>
      <c r="G43" s="559">
        <f t="shared" ref="G43:H45" si="1">G35+G39</f>
        <v>95805</v>
      </c>
      <c r="H43" s="559">
        <f t="shared" si="1"/>
        <v>61242</v>
      </c>
      <c r="I43" s="556">
        <v>0.63923594801941441</v>
      </c>
      <c r="J43" s="752">
        <v>98332</v>
      </c>
      <c r="K43" s="753">
        <v>47195.5</v>
      </c>
      <c r="L43" s="579">
        <v>0.4799607452304438</v>
      </c>
    </row>
    <row r="44" spans="2:12" ht="37.5">
      <c r="B44" s="561"/>
      <c r="C44" s="562" t="s">
        <v>188</v>
      </c>
      <c r="D44" s="749">
        <f t="shared" si="0"/>
        <v>42456</v>
      </c>
      <c r="E44" s="560">
        <f t="shared" si="0"/>
        <v>10354</v>
      </c>
      <c r="F44" s="556">
        <v>0.24387601281326549</v>
      </c>
      <c r="G44" s="559">
        <f t="shared" si="1"/>
        <v>39733</v>
      </c>
      <c r="H44" s="560">
        <f t="shared" si="1"/>
        <v>22531</v>
      </c>
      <c r="I44" s="556">
        <v>0.5670601263433418</v>
      </c>
      <c r="J44" s="752">
        <v>41094.5</v>
      </c>
      <c r="K44" s="753">
        <v>16442.5</v>
      </c>
      <c r="L44" s="579">
        <v>0.40011437053620313</v>
      </c>
    </row>
    <row r="45" spans="2:12" ht="19.5" thickBot="1">
      <c r="B45" s="563"/>
      <c r="C45" s="564" t="s">
        <v>189</v>
      </c>
      <c r="D45" s="750">
        <f t="shared" si="0"/>
        <v>28626</v>
      </c>
      <c r="E45" s="566">
        <f t="shared" si="0"/>
        <v>18397</v>
      </c>
      <c r="F45" s="567">
        <v>0.64266750506532522</v>
      </c>
      <c r="G45" s="565">
        <f t="shared" si="1"/>
        <v>27392</v>
      </c>
      <c r="H45" s="566">
        <f t="shared" si="1"/>
        <v>17800</v>
      </c>
      <c r="I45" s="567">
        <v>0.64982476635514019</v>
      </c>
      <c r="J45" s="754">
        <v>28009</v>
      </c>
      <c r="K45" s="755">
        <v>18098.5</v>
      </c>
      <c r="L45" s="580">
        <v>0.64616730336677497</v>
      </c>
    </row>
    <row r="46" spans="2:12" ht="19.5" thickBot="1">
      <c r="B46" s="807"/>
      <c r="C46" s="807"/>
      <c r="D46" s="808"/>
      <c r="E46" s="808"/>
      <c r="F46" s="809"/>
      <c r="G46" s="808"/>
      <c r="H46" s="808"/>
      <c r="I46" s="809"/>
      <c r="J46" s="810"/>
      <c r="K46" s="810"/>
      <c r="L46" s="809"/>
    </row>
    <row r="47" spans="2:12" ht="19.5" thickBot="1">
      <c r="B47" s="551"/>
      <c r="C47" s="551"/>
      <c r="D47" s="1367" t="s">
        <v>239</v>
      </c>
      <c r="E47" s="1368"/>
      <c r="F47" s="1379"/>
      <c r="G47" s="1367" t="s">
        <v>245</v>
      </c>
      <c r="H47" s="1368"/>
      <c r="I47" s="1368"/>
      <c r="J47" s="1372" t="s">
        <v>246</v>
      </c>
      <c r="K47" s="1373"/>
      <c r="L47" s="1374"/>
    </row>
    <row r="48" spans="2:12" ht="56.25">
      <c r="B48" s="552"/>
      <c r="C48" s="553"/>
      <c r="D48" s="747" t="s">
        <v>185</v>
      </c>
      <c r="E48" s="574" t="s">
        <v>194</v>
      </c>
      <c r="F48" s="575" t="s">
        <v>186</v>
      </c>
      <c r="G48" s="573" t="s">
        <v>185</v>
      </c>
      <c r="H48" s="574" t="s">
        <v>194</v>
      </c>
      <c r="I48" s="575" t="s">
        <v>186</v>
      </c>
      <c r="J48" s="751" t="s">
        <v>185</v>
      </c>
      <c r="K48" s="581" t="s">
        <v>194</v>
      </c>
      <c r="L48" s="582" t="s">
        <v>186</v>
      </c>
    </row>
    <row r="49" spans="2:12">
      <c r="B49" s="1377" t="s">
        <v>187</v>
      </c>
      <c r="C49" s="1378"/>
      <c r="D49" s="748">
        <v>73027</v>
      </c>
      <c r="E49" s="555">
        <v>46698</v>
      </c>
      <c r="F49" s="681">
        <v>0.63946211675133857</v>
      </c>
      <c r="G49" s="554">
        <v>66827</v>
      </c>
      <c r="H49" s="555">
        <v>41839</v>
      </c>
      <c r="I49" s="556">
        <v>0.62607927933320362</v>
      </c>
      <c r="J49" s="748">
        <v>69927</v>
      </c>
      <c r="K49" s="555">
        <v>44268.5</v>
      </c>
      <c r="L49" s="579">
        <v>0.63306734165629874</v>
      </c>
    </row>
    <row r="50" spans="2:12" ht="37.5">
      <c r="B50" s="557"/>
      <c r="C50" s="558" t="s">
        <v>188</v>
      </c>
      <c r="D50" s="748">
        <v>25609</v>
      </c>
      <c r="E50" s="555">
        <v>13952</v>
      </c>
      <c r="F50" s="556">
        <v>0.54480846577375142</v>
      </c>
      <c r="G50" s="554">
        <v>23891</v>
      </c>
      <c r="H50" s="555">
        <v>12677</v>
      </c>
      <c r="I50" s="556">
        <v>0.53061822443598006</v>
      </c>
      <c r="J50" s="748">
        <v>24750</v>
      </c>
      <c r="K50" s="555">
        <v>13314.5</v>
      </c>
      <c r="L50" s="579">
        <v>0.53795959595959597</v>
      </c>
    </row>
    <row r="51" spans="2:12">
      <c r="B51" s="557"/>
      <c r="C51" s="558" t="s">
        <v>189</v>
      </c>
      <c r="D51" s="748">
        <v>19218</v>
      </c>
      <c r="E51" s="555">
        <v>12615</v>
      </c>
      <c r="F51" s="556">
        <v>0.65641586013112707</v>
      </c>
      <c r="G51" s="554">
        <v>18280</v>
      </c>
      <c r="H51" s="555">
        <v>11744</v>
      </c>
      <c r="I51" s="556">
        <v>0.64245076586433258</v>
      </c>
      <c r="J51" s="748">
        <v>18749</v>
      </c>
      <c r="K51" s="555">
        <v>12179.5</v>
      </c>
      <c r="L51" s="579">
        <v>0.64960797909221824</v>
      </c>
    </row>
    <row r="52" spans="2:12">
      <c r="B52" s="1375"/>
      <c r="C52" s="1376"/>
      <c r="D52" s="570"/>
      <c r="E52" s="571"/>
      <c r="F52" s="572"/>
      <c r="G52" s="570"/>
      <c r="H52" s="571"/>
      <c r="I52" s="556"/>
      <c r="J52" s="748"/>
      <c r="K52" s="555"/>
      <c r="L52" s="579"/>
    </row>
    <row r="53" spans="2:12">
      <c r="B53" s="1377" t="s">
        <v>190</v>
      </c>
      <c r="C53" s="1378"/>
      <c r="D53" s="748">
        <v>12659</v>
      </c>
      <c r="E53" s="700">
        <v>7638</v>
      </c>
      <c r="F53" s="556">
        <v>0.60336519472312189</v>
      </c>
      <c r="G53" s="554">
        <v>11792</v>
      </c>
      <c r="H53" s="555">
        <v>7078</v>
      </c>
      <c r="I53" s="556">
        <v>0.60023744911804611</v>
      </c>
      <c r="J53" s="748">
        <v>12225.5</v>
      </c>
      <c r="K53" s="555">
        <v>7358</v>
      </c>
      <c r="L53" s="579">
        <v>0.60185677477403787</v>
      </c>
    </row>
    <row r="54" spans="2:12" ht="37.5">
      <c r="B54" s="557"/>
      <c r="C54" s="558" t="s">
        <v>188</v>
      </c>
      <c r="D54" s="748">
        <v>10625</v>
      </c>
      <c r="E54" s="555">
        <v>6462</v>
      </c>
      <c r="F54" s="556">
        <v>0.6081882352941177</v>
      </c>
      <c r="G54" s="554">
        <v>9921</v>
      </c>
      <c r="H54" s="555">
        <v>6044</v>
      </c>
      <c r="I54" s="556">
        <v>0.60921278096966036</v>
      </c>
      <c r="J54" s="748">
        <v>10273</v>
      </c>
      <c r="K54" s="555">
        <v>6253</v>
      </c>
      <c r="L54" s="579">
        <v>0.60868295531977024</v>
      </c>
    </row>
    <row r="55" spans="2:12">
      <c r="B55" s="557"/>
      <c r="C55" s="558" t="s">
        <v>189</v>
      </c>
      <c r="D55" s="748">
        <v>5193</v>
      </c>
      <c r="E55" s="555">
        <v>3194</v>
      </c>
      <c r="F55" s="556">
        <v>0.61505873290968616</v>
      </c>
      <c r="G55" s="554">
        <v>4857</v>
      </c>
      <c r="H55" s="555">
        <v>3037</v>
      </c>
      <c r="I55" s="556">
        <v>0.62528309656166359</v>
      </c>
      <c r="J55" s="748">
        <v>5025</v>
      </c>
      <c r="K55" s="555">
        <v>3115.5</v>
      </c>
      <c r="L55" s="579">
        <v>0.62</v>
      </c>
    </row>
    <row r="56" spans="2:12">
      <c r="B56" s="1375" t="s">
        <v>191</v>
      </c>
      <c r="C56" s="1376"/>
      <c r="D56" s="570"/>
      <c r="E56" s="571"/>
      <c r="F56" s="572"/>
      <c r="G56" s="570"/>
      <c r="H56" s="571"/>
      <c r="I56" s="556"/>
      <c r="J56" s="748"/>
      <c r="K56" s="555"/>
      <c r="L56" s="579"/>
    </row>
    <row r="57" spans="2:12">
      <c r="B57" s="1369" t="s">
        <v>192</v>
      </c>
      <c r="C57" s="1370"/>
      <c r="D57" s="749">
        <v>85686</v>
      </c>
      <c r="E57" s="560">
        <v>54336</v>
      </c>
      <c r="F57" s="556">
        <v>0.63412926265667668</v>
      </c>
      <c r="G57" s="559">
        <v>78619</v>
      </c>
      <c r="H57" s="559">
        <v>48917</v>
      </c>
      <c r="I57" s="556">
        <v>0.62220328419338833</v>
      </c>
      <c r="J57" s="752">
        <v>82152.5</v>
      </c>
      <c r="K57" s="753">
        <v>51626.5</v>
      </c>
      <c r="L57" s="579">
        <v>0.62842275037278228</v>
      </c>
    </row>
    <row r="58" spans="2:12" ht="37.5">
      <c r="B58" s="561"/>
      <c r="C58" s="562" t="s">
        <v>188</v>
      </c>
      <c r="D58" s="749">
        <v>36234</v>
      </c>
      <c r="E58" s="560">
        <v>20414</v>
      </c>
      <c r="F58" s="556">
        <v>0.56339349781972736</v>
      </c>
      <c r="G58" s="559">
        <v>33812</v>
      </c>
      <c r="H58" s="560">
        <v>18721</v>
      </c>
      <c r="I58" s="556">
        <v>0.55367916715958831</v>
      </c>
      <c r="J58" s="752">
        <v>35023</v>
      </c>
      <c r="K58" s="753">
        <v>19567.5</v>
      </c>
      <c r="L58" s="579">
        <v>0.5587042800445422</v>
      </c>
    </row>
    <row r="59" spans="2:12" ht="19.5" thickBot="1">
      <c r="B59" s="563"/>
      <c r="C59" s="564" t="s">
        <v>189</v>
      </c>
      <c r="D59" s="750">
        <v>24411</v>
      </c>
      <c r="E59" s="566">
        <v>15809</v>
      </c>
      <c r="F59" s="567">
        <v>0.64761787718651431</v>
      </c>
      <c r="G59" s="565">
        <v>23137</v>
      </c>
      <c r="H59" s="566">
        <v>14781</v>
      </c>
      <c r="I59" s="567">
        <v>0.63884686865194273</v>
      </c>
      <c r="J59" s="754">
        <v>23774</v>
      </c>
      <c r="K59" s="755">
        <v>15295</v>
      </c>
      <c r="L59" s="580">
        <v>0.64334987801800281</v>
      </c>
    </row>
    <row r="60" spans="2:12">
      <c r="B60" s="811"/>
      <c r="C60" s="811"/>
      <c r="D60" s="808"/>
      <c r="E60" s="808"/>
      <c r="F60" s="809"/>
      <c r="J60" s="810"/>
      <c r="K60" s="810"/>
      <c r="L60" s="809"/>
    </row>
    <row r="61" spans="2:12">
      <c r="B61" s="551"/>
      <c r="C61" s="551"/>
      <c r="D61" s="551"/>
    </row>
    <row r="63" spans="2:12">
      <c r="C63" s="578" t="s">
        <v>193</v>
      </c>
    </row>
  </sheetData>
  <mergeCells count="33">
    <mergeCell ref="B28:C28"/>
    <mergeCell ref="B24:C24"/>
    <mergeCell ref="B52:C52"/>
    <mergeCell ref="B53:C53"/>
    <mergeCell ref="B56:C56"/>
    <mergeCell ref="B57:C57"/>
    <mergeCell ref="J33:L33"/>
    <mergeCell ref="D47:F47"/>
    <mergeCell ref="B49:C49"/>
    <mergeCell ref="G47:I47"/>
    <mergeCell ref="J47:L47"/>
    <mergeCell ref="D33:F33"/>
    <mergeCell ref="B35:C35"/>
    <mergeCell ref="B38:C38"/>
    <mergeCell ref="B39:C39"/>
    <mergeCell ref="B42:C42"/>
    <mergeCell ref="G33:I33"/>
    <mergeCell ref="G18:I18"/>
    <mergeCell ref="B43:C43"/>
    <mergeCell ref="B2:G2"/>
    <mergeCell ref="J4:L4"/>
    <mergeCell ref="B13:C13"/>
    <mergeCell ref="B14:C14"/>
    <mergeCell ref="B10:C10"/>
    <mergeCell ref="B6:C6"/>
    <mergeCell ref="B9:C9"/>
    <mergeCell ref="D4:F4"/>
    <mergeCell ref="G4:I4"/>
    <mergeCell ref="J18:L18"/>
    <mergeCell ref="D18:F18"/>
    <mergeCell ref="B20:C20"/>
    <mergeCell ref="B23:C23"/>
    <mergeCell ref="B27:C27"/>
  </mergeCells>
  <pageMargins left="0.70866141732283472" right="0.70866141732283472" top="0.74803149606299213" bottom="0.74803149606299213" header="0.31496062992125984" footer="0.31496062992125984"/>
  <pageSetup paperSize="9" scale="86" fitToWidth="2" fitToHeight="0" orientation="landscape" r:id="rId1"/>
  <rowBreaks count="1" manualBreakCount="1">
    <brk id="17" min="1" max="11" man="1"/>
  </rowBreaks>
  <colBreaks count="1" manualBreakCount="1">
    <brk id="9" min="1" max="2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66"/>
  <sheetViews>
    <sheetView tabSelected="1" defaultGridColor="0" topLeftCell="A142" colorId="8" zoomScale="90" zoomScaleNormal="90" workbookViewId="0">
      <selection activeCell="B159" sqref="B159"/>
    </sheetView>
  </sheetViews>
  <sheetFormatPr defaultRowHeight="14.25"/>
  <cols>
    <col min="1" max="1" width="1.875" customWidth="1"/>
    <col min="2" max="2" width="10.125" style="160" bestFit="1" customWidth="1"/>
    <col min="3" max="14" width="9" style="160" customWidth="1"/>
    <col min="15" max="15" width="9.75" style="160" customWidth="1"/>
    <col min="16" max="17" width="9" style="160" customWidth="1"/>
  </cols>
  <sheetData>
    <row r="1" spans="1:18" ht="15.75" customHeight="1">
      <c r="B1" s="1143" t="s">
        <v>255</v>
      </c>
      <c r="C1" s="1143"/>
      <c r="D1" s="1143"/>
      <c r="E1" s="1143"/>
      <c r="F1" s="1143"/>
      <c r="G1" s="1143"/>
      <c r="M1" s="159"/>
    </row>
    <row r="2" spans="1:18">
      <c r="A2" s="13"/>
      <c r="B2" s="1144"/>
      <c r="C2" s="1144"/>
      <c r="D2" s="1144"/>
      <c r="E2" s="1144"/>
      <c r="F2" s="1144"/>
      <c r="G2" s="1144"/>
      <c r="H2" s="969"/>
      <c r="I2" s="969"/>
      <c r="J2" s="969"/>
      <c r="K2" s="969"/>
      <c r="L2" s="969"/>
      <c r="M2" s="974"/>
      <c r="N2" s="969"/>
      <c r="O2" s="969"/>
      <c r="P2" s="969"/>
      <c r="Q2" s="969"/>
    </row>
    <row r="3" spans="1:18" s="162" customFormat="1" ht="33.75" customHeight="1">
      <c r="A3" s="975"/>
      <c r="B3" s="61"/>
      <c r="C3" s="1148" t="s">
        <v>0</v>
      </c>
      <c r="D3" s="1146"/>
      <c r="E3" s="1147"/>
      <c r="F3" s="1145" t="s">
        <v>1</v>
      </c>
      <c r="G3" s="1147"/>
      <c r="H3" s="1145" t="s">
        <v>2</v>
      </c>
      <c r="I3" s="1146"/>
      <c r="J3" s="1147"/>
      <c r="K3" s="1145" t="s">
        <v>1</v>
      </c>
      <c r="L3" s="1146"/>
      <c r="M3" s="1145" t="s">
        <v>3</v>
      </c>
      <c r="N3" s="1146"/>
      <c r="O3" s="1147"/>
      <c r="P3" s="1145" t="s">
        <v>1</v>
      </c>
      <c r="Q3" s="1147"/>
    </row>
    <row r="4" spans="1:18" s="162" customFormat="1" ht="45">
      <c r="A4" s="975"/>
      <c r="B4" s="973"/>
      <c r="C4" s="62" t="s">
        <v>4</v>
      </c>
      <c r="D4" s="62" t="s">
        <v>5</v>
      </c>
      <c r="E4" s="62" t="s">
        <v>6</v>
      </c>
      <c r="F4" s="163" t="s">
        <v>7</v>
      </c>
      <c r="G4" s="163" t="s">
        <v>8</v>
      </c>
      <c r="H4" s="62" t="s">
        <v>4</v>
      </c>
      <c r="I4" s="62" t="s">
        <v>5</v>
      </c>
      <c r="J4" s="62" t="s">
        <v>6</v>
      </c>
      <c r="K4" s="163" t="s">
        <v>7</v>
      </c>
      <c r="L4" s="163" t="s">
        <v>8</v>
      </c>
      <c r="M4" s="62" t="s">
        <v>4</v>
      </c>
      <c r="N4" s="62" t="s">
        <v>5</v>
      </c>
      <c r="O4" s="62" t="s">
        <v>6</v>
      </c>
      <c r="P4" s="163" t="s">
        <v>7</v>
      </c>
      <c r="Q4" s="163" t="s">
        <v>8</v>
      </c>
    </row>
    <row r="5" spans="1:18" s="19" customFormat="1" ht="15">
      <c r="A5" s="976"/>
      <c r="B5" s="301">
        <v>39052</v>
      </c>
      <c r="C5" s="584">
        <v>2309410</v>
      </c>
      <c r="D5" s="64">
        <v>72589</v>
      </c>
      <c r="E5" s="64">
        <v>2236821</v>
      </c>
      <c r="F5" s="164">
        <v>3.1431837568902878</v>
      </c>
      <c r="G5" s="165">
        <v>3</v>
      </c>
      <c r="H5" s="64">
        <v>56768</v>
      </c>
      <c r="I5" s="64">
        <v>26368</v>
      </c>
      <c r="J5" s="64">
        <v>30400</v>
      </c>
      <c r="K5" s="164">
        <v>46.448703494926718</v>
      </c>
      <c r="L5" s="165">
        <v>46.1</v>
      </c>
      <c r="M5" s="64">
        <v>2366178</v>
      </c>
      <c r="N5" s="64">
        <v>98957</v>
      </c>
      <c r="O5" s="64">
        <v>2267221</v>
      </c>
      <c r="P5" s="164">
        <v>4.1821452147725147</v>
      </c>
      <c r="Q5" s="165">
        <v>4</v>
      </c>
      <c r="R5" s="166"/>
    </row>
    <row r="6" spans="1:18" s="19" customFormat="1" ht="15">
      <c r="A6" s="976"/>
      <c r="B6" s="65">
        <v>39083</v>
      </c>
      <c r="C6" s="585">
        <v>2365806</v>
      </c>
      <c r="D6" s="66">
        <v>74773</v>
      </c>
      <c r="E6" s="66">
        <v>2291033</v>
      </c>
      <c r="F6" s="167">
        <v>3.1605719150259994</v>
      </c>
      <c r="G6" s="168"/>
      <c r="H6" s="66">
        <v>56486</v>
      </c>
      <c r="I6" s="66">
        <v>26352</v>
      </c>
      <c r="J6" s="66">
        <v>30134</v>
      </c>
      <c r="K6" s="167">
        <v>46.652267818574515</v>
      </c>
      <c r="L6" s="168"/>
      <c r="M6" s="66">
        <v>2422292</v>
      </c>
      <c r="N6" s="66">
        <v>101125</v>
      </c>
      <c r="O6" s="66">
        <v>2321167</v>
      </c>
      <c r="P6" s="167">
        <v>4.174765057226792</v>
      </c>
      <c r="Q6" s="168"/>
      <c r="R6" s="166"/>
    </row>
    <row r="7" spans="1:18" s="19" customFormat="1" ht="15">
      <c r="A7" s="976"/>
      <c r="B7" s="65">
        <v>39114</v>
      </c>
      <c r="C7" s="585">
        <v>2331142</v>
      </c>
      <c r="D7" s="66">
        <v>74358</v>
      </c>
      <c r="E7" s="66">
        <v>2256784</v>
      </c>
      <c r="F7" s="167">
        <v>3.1897670755363676</v>
      </c>
      <c r="G7" s="168"/>
      <c r="H7" s="66">
        <v>57030</v>
      </c>
      <c r="I7" s="66">
        <v>27324</v>
      </c>
      <c r="J7" s="66">
        <v>29706</v>
      </c>
      <c r="K7" s="167">
        <v>47.911625460284064</v>
      </c>
      <c r="L7" s="168"/>
      <c r="M7" s="66">
        <v>2388172</v>
      </c>
      <c r="N7" s="66">
        <v>101682</v>
      </c>
      <c r="O7" s="66">
        <v>2286490</v>
      </c>
      <c r="P7" s="167">
        <v>4.2577335300807473</v>
      </c>
      <c r="Q7" s="168"/>
      <c r="R7" s="166"/>
    </row>
    <row r="8" spans="1:18" s="19" customFormat="1" ht="15">
      <c r="A8" s="976"/>
      <c r="B8" s="65">
        <v>39142</v>
      </c>
      <c r="C8" s="585">
        <v>2232459</v>
      </c>
      <c r="D8" s="66">
        <v>72964</v>
      </c>
      <c r="E8" s="66">
        <v>2159495</v>
      </c>
      <c r="F8" s="167">
        <v>3.2683243006926448</v>
      </c>
      <c r="G8" s="168"/>
      <c r="H8" s="66">
        <v>56726</v>
      </c>
      <c r="I8" s="66">
        <v>27793</v>
      </c>
      <c r="J8" s="66">
        <v>28933</v>
      </c>
      <c r="K8" s="167">
        <v>48.99516976342418</v>
      </c>
      <c r="L8" s="168"/>
      <c r="M8" s="66">
        <v>2289185</v>
      </c>
      <c r="N8" s="66">
        <v>100757</v>
      </c>
      <c r="O8" s="66">
        <v>2188428</v>
      </c>
      <c r="P8" s="167">
        <v>4.4014354453659266</v>
      </c>
      <c r="Q8" s="168"/>
      <c r="R8" s="166"/>
    </row>
    <row r="9" spans="1:18" s="19" customFormat="1" ht="15">
      <c r="A9" s="976"/>
      <c r="B9" s="65">
        <v>39173</v>
      </c>
      <c r="C9" s="585">
        <v>2103066</v>
      </c>
      <c r="D9" s="66">
        <v>70686</v>
      </c>
      <c r="E9" s="66">
        <v>2032380</v>
      </c>
      <c r="F9" s="167">
        <v>3.3610928045054225</v>
      </c>
      <c r="G9" s="168"/>
      <c r="H9" s="66">
        <v>55482</v>
      </c>
      <c r="I9" s="66">
        <v>27398</v>
      </c>
      <c r="J9" s="66">
        <v>28084</v>
      </c>
      <c r="K9" s="167">
        <v>49.381781478677773</v>
      </c>
      <c r="L9" s="168"/>
      <c r="M9" s="66">
        <v>2158548</v>
      </c>
      <c r="N9" s="66">
        <v>98084</v>
      </c>
      <c r="O9" s="66">
        <v>2060464</v>
      </c>
      <c r="P9" s="167">
        <v>4.5439804905890435</v>
      </c>
      <c r="Q9" s="168"/>
      <c r="R9" s="166"/>
    </row>
    <row r="10" spans="1:18" s="19" customFormat="1" ht="15">
      <c r="A10" s="976"/>
      <c r="B10" s="65">
        <v>39203</v>
      </c>
      <c r="C10" s="585">
        <v>1985064</v>
      </c>
      <c r="D10" s="66">
        <v>68408</v>
      </c>
      <c r="E10" s="66">
        <v>1916656</v>
      </c>
      <c r="F10" s="167">
        <v>3.4461357417191585</v>
      </c>
      <c r="G10" s="168"/>
      <c r="H10" s="66">
        <v>54082</v>
      </c>
      <c r="I10" s="66">
        <v>26839</v>
      </c>
      <c r="J10" s="66">
        <v>27243</v>
      </c>
      <c r="K10" s="167">
        <v>49.626493103065719</v>
      </c>
      <c r="L10" s="168"/>
      <c r="M10" s="66">
        <v>2039146</v>
      </c>
      <c r="N10" s="66">
        <v>95247</v>
      </c>
      <c r="O10" s="66">
        <v>1943899</v>
      </c>
      <c r="P10" s="167">
        <v>4.6709259660661866</v>
      </c>
      <c r="Q10" s="168"/>
      <c r="R10" s="166"/>
    </row>
    <row r="11" spans="1:18" s="19" customFormat="1" ht="15">
      <c r="A11" s="976"/>
      <c r="B11" s="400">
        <v>39234</v>
      </c>
      <c r="C11" s="586">
        <v>1895063</v>
      </c>
      <c r="D11" s="401">
        <v>67034</v>
      </c>
      <c r="E11" s="402">
        <v>1828029</v>
      </c>
      <c r="F11" s="403">
        <v>3.5372966492406852</v>
      </c>
      <c r="G11" s="404"/>
      <c r="H11" s="401">
        <v>52819</v>
      </c>
      <c r="I11" s="401">
        <v>26235</v>
      </c>
      <c r="J11" s="401">
        <v>26584</v>
      </c>
      <c r="K11" s="405">
        <v>49.669626460175316</v>
      </c>
      <c r="L11" s="404"/>
      <c r="M11" s="402">
        <v>1947882</v>
      </c>
      <c r="N11" s="402">
        <v>93269</v>
      </c>
      <c r="O11" s="402">
        <v>1854613</v>
      </c>
      <c r="P11" s="406">
        <v>4.788226391537064</v>
      </c>
      <c r="Q11" s="404"/>
    </row>
    <row r="12" spans="1:18" s="19" customFormat="1" ht="15">
      <c r="A12" s="976"/>
      <c r="B12" s="65">
        <v>39264</v>
      </c>
      <c r="C12" s="585">
        <v>1856059</v>
      </c>
      <c r="D12" s="66">
        <v>66527</v>
      </c>
      <c r="E12" s="66">
        <v>1789532</v>
      </c>
      <c r="F12" s="167">
        <v>3.5843149382643547</v>
      </c>
      <c r="G12" s="168"/>
      <c r="H12" s="66">
        <v>51795</v>
      </c>
      <c r="I12" s="66">
        <v>25558</v>
      </c>
      <c r="J12" s="66">
        <v>26237</v>
      </c>
      <c r="K12" s="167">
        <v>49.344531325417513</v>
      </c>
      <c r="L12" s="60"/>
      <c r="M12" s="66">
        <v>1907854</v>
      </c>
      <c r="N12" s="66">
        <v>92085</v>
      </c>
      <c r="O12" s="66">
        <v>1815769</v>
      </c>
      <c r="P12" s="167">
        <v>4.8266271947434127</v>
      </c>
      <c r="Q12" s="168"/>
      <c r="R12" s="166"/>
    </row>
    <row r="13" spans="1:18" s="19" customFormat="1" ht="15">
      <c r="A13" s="976"/>
      <c r="B13" s="65">
        <v>39295</v>
      </c>
      <c r="C13" s="587">
        <v>1821878</v>
      </c>
      <c r="D13" s="67">
        <v>66061</v>
      </c>
      <c r="E13" s="66">
        <v>1755817</v>
      </c>
      <c r="F13" s="167">
        <v>3.6259837376597117</v>
      </c>
      <c r="G13" s="168"/>
      <c r="H13" s="66">
        <v>51616</v>
      </c>
      <c r="I13" s="66">
        <v>25507</v>
      </c>
      <c r="J13" s="66">
        <v>26109</v>
      </c>
      <c r="K13" s="167">
        <v>49.416847489150648</v>
      </c>
      <c r="L13" s="60"/>
      <c r="M13" s="66">
        <v>1873494</v>
      </c>
      <c r="N13" s="66">
        <v>91568</v>
      </c>
      <c r="O13" s="66">
        <v>1781926</v>
      </c>
      <c r="P13" s="167">
        <v>4.8875523487131538</v>
      </c>
      <c r="Q13" s="168"/>
      <c r="R13" s="166"/>
    </row>
    <row r="14" spans="1:18" s="19" customFormat="1" ht="15">
      <c r="A14" s="976"/>
      <c r="B14" s="65">
        <v>39326</v>
      </c>
      <c r="C14" s="587">
        <v>1777763</v>
      </c>
      <c r="D14" s="68">
        <v>65543</v>
      </c>
      <c r="E14" s="66">
        <v>1712220</v>
      </c>
      <c r="F14" s="167">
        <v>3.6868243967277974</v>
      </c>
      <c r="G14" s="60"/>
      <c r="H14" s="66">
        <v>51255</v>
      </c>
      <c r="I14" s="66">
        <v>25391</v>
      </c>
      <c r="J14" s="66">
        <v>25864</v>
      </c>
      <c r="K14" s="167">
        <v>49.538581601794945</v>
      </c>
      <c r="L14" s="60"/>
      <c r="M14" s="66">
        <v>1829018</v>
      </c>
      <c r="N14" s="66">
        <v>90934</v>
      </c>
      <c r="O14" s="66">
        <v>1738084</v>
      </c>
      <c r="P14" s="167">
        <v>4.971738933132424</v>
      </c>
      <c r="Q14" s="168"/>
    </row>
    <row r="15" spans="1:18" s="19" customFormat="1" ht="15">
      <c r="A15" s="976"/>
      <c r="B15" s="65">
        <v>39356</v>
      </c>
      <c r="C15" s="587">
        <v>1720899</v>
      </c>
      <c r="D15" s="67">
        <v>64877</v>
      </c>
      <c r="E15" s="66">
        <v>1656022</v>
      </c>
      <c r="F15" s="167">
        <v>3.7699481491941134</v>
      </c>
      <c r="G15" s="67"/>
      <c r="H15" s="66">
        <v>50454</v>
      </c>
      <c r="I15" s="66">
        <v>25109</v>
      </c>
      <c r="J15" s="66">
        <v>25345</v>
      </c>
      <c r="K15" s="167">
        <v>49.766123597732587</v>
      </c>
      <c r="L15" s="67"/>
      <c r="M15" s="66">
        <v>1771353</v>
      </c>
      <c r="N15" s="66">
        <v>89986</v>
      </c>
      <c r="O15" s="66">
        <v>1681367</v>
      </c>
      <c r="P15" s="167">
        <v>5.0800715611174061</v>
      </c>
      <c r="Q15" s="67"/>
    </row>
    <row r="16" spans="1:18" s="19" customFormat="1" ht="15">
      <c r="A16" s="976"/>
      <c r="B16" s="65">
        <v>39387</v>
      </c>
      <c r="C16" s="587">
        <v>1719432</v>
      </c>
      <c r="D16" s="67">
        <v>65714</v>
      </c>
      <c r="E16" s="66">
        <v>1653718</v>
      </c>
      <c r="F16" s="167">
        <v>3.8218434925021749</v>
      </c>
      <c r="G16" s="60"/>
      <c r="H16" s="66">
        <v>50221</v>
      </c>
      <c r="I16" s="66">
        <v>25076</v>
      </c>
      <c r="J16" s="66">
        <v>25145</v>
      </c>
      <c r="K16" s="167">
        <v>49.931303637920394</v>
      </c>
      <c r="L16" s="169"/>
      <c r="M16" s="66">
        <v>1769653</v>
      </c>
      <c r="N16" s="66">
        <v>90790</v>
      </c>
      <c r="O16" s="66">
        <v>1678863</v>
      </c>
      <c r="P16" s="167">
        <v>5.1303843182816067</v>
      </c>
      <c r="Q16" s="168"/>
    </row>
    <row r="17" spans="1:18" s="19" customFormat="1" ht="15">
      <c r="A17" s="976"/>
      <c r="B17" s="63">
        <v>39417</v>
      </c>
      <c r="C17" s="588">
        <v>1746573</v>
      </c>
      <c r="D17" s="69">
        <v>67284</v>
      </c>
      <c r="E17" s="64">
        <v>1679289</v>
      </c>
      <c r="F17" s="164">
        <v>3.8523439902025283</v>
      </c>
      <c r="G17" s="165">
        <v>3.4991376003366388</v>
      </c>
      <c r="H17" s="64">
        <v>49360</v>
      </c>
      <c r="I17" s="64">
        <v>25073</v>
      </c>
      <c r="J17" s="64">
        <v>24287</v>
      </c>
      <c r="K17" s="164">
        <v>50.796191247974065</v>
      </c>
      <c r="L17" s="165">
        <v>49.214216899985253</v>
      </c>
      <c r="M17" s="64">
        <v>1795933</v>
      </c>
      <c r="N17" s="64">
        <v>92357</v>
      </c>
      <c r="O17" s="64">
        <v>1703576</v>
      </c>
      <c r="P17" s="164">
        <v>5.1425637816110061</v>
      </c>
      <c r="Q17" s="165">
        <v>4.7034518506332326</v>
      </c>
    </row>
    <row r="18" spans="1:18" s="19" customFormat="1" ht="15">
      <c r="A18" s="976"/>
      <c r="B18" s="65">
        <v>39448</v>
      </c>
      <c r="C18" s="585">
        <v>1813352</v>
      </c>
      <c r="D18" s="70">
        <v>70045</v>
      </c>
      <c r="E18" s="66">
        <v>1743307</v>
      </c>
      <c r="F18" s="167">
        <v>3.8627359718355838</v>
      </c>
      <c r="G18" s="170"/>
      <c r="H18" s="66">
        <v>50018</v>
      </c>
      <c r="I18" s="66">
        <v>25688</v>
      </c>
      <c r="J18" s="66">
        <v>24330</v>
      </c>
      <c r="K18" s="167">
        <v>51.357511295933463</v>
      </c>
      <c r="L18" s="171"/>
      <c r="M18" s="66">
        <v>1863370</v>
      </c>
      <c r="N18" s="66">
        <v>95733</v>
      </c>
      <c r="O18" s="66">
        <v>1767637</v>
      </c>
      <c r="P18" s="167">
        <v>5.1376269876621388</v>
      </c>
      <c r="Q18" s="66"/>
    </row>
    <row r="19" spans="1:18" s="19" customFormat="1" ht="15">
      <c r="A19" s="976"/>
      <c r="B19" s="65">
        <v>39479</v>
      </c>
      <c r="C19" s="585">
        <v>1778544</v>
      </c>
      <c r="D19" s="70">
        <v>69362</v>
      </c>
      <c r="E19" s="66">
        <v>1709182</v>
      </c>
      <c r="F19" s="167">
        <v>3.8999316294676998</v>
      </c>
      <c r="G19" s="170"/>
      <c r="H19" s="66">
        <v>49131</v>
      </c>
      <c r="I19" s="66">
        <v>25638</v>
      </c>
      <c r="J19" s="66">
        <v>23493</v>
      </c>
      <c r="K19" s="167">
        <v>52.182939488306765</v>
      </c>
      <c r="L19" s="171"/>
      <c r="M19" s="66">
        <v>1827675</v>
      </c>
      <c r="N19" s="66">
        <v>95000</v>
      </c>
      <c r="O19" s="66">
        <v>1732675</v>
      </c>
      <c r="P19" s="167">
        <v>5.1978606699768832</v>
      </c>
      <c r="Q19" s="66"/>
    </row>
    <row r="20" spans="1:18" s="19" customFormat="1" ht="15">
      <c r="A20" s="976"/>
      <c r="B20" s="65">
        <v>39508</v>
      </c>
      <c r="C20" s="585">
        <v>1702192</v>
      </c>
      <c r="D20" s="66">
        <v>68969</v>
      </c>
      <c r="E20" s="66">
        <v>1633223</v>
      </c>
      <c r="F20" s="167">
        <v>4.0517755928825894</v>
      </c>
      <c r="G20" s="66"/>
      <c r="H20" s="66">
        <v>49048</v>
      </c>
      <c r="I20" s="66">
        <v>26169</v>
      </c>
      <c r="J20" s="66">
        <v>22879</v>
      </c>
      <c r="K20" s="167">
        <v>53.353857445767417</v>
      </c>
      <c r="L20" s="66"/>
      <c r="M20" s="66">
        <v>1751240</v>
      </c>
      <c r="N20" s="66">
        <v>95138</v>
      </c>
      <c r="O20" s="66">
        <v>1656102</v>
      </c>
      <c r="P20" s="167">
        <v>5.4326077522212826</v>
      </c>
      <c r="Q20" s="66"/>
    </row>
    <row r="21" spans="1:18" s="19" customFormat="1" ht="15">
      <c r="A21" s="976"/>
      <c r="B21" s="65">
        <v>39539</v>
      </c>
      <c r="C21" s="585">
        <v>1605697</v>
      </c>
      <c r="D21" s="66">
        <v>67784</v>
      </c>
      <c r="E21" s="66">
        <v>1537913</v>
      </c>
      <c r="F21" s="167">
        <v>4.2214689321833445</v>
      </c>
      <c r="G21" s="66"/>
      <c r="H21" s="66">
        <v>48903</v>
      </c>
      <c r="I21" s="66">
        <v>26522</v>
      </c>
      <c r="J21" s="66">
        <v>22381</v>
      </c>
      <c r="K21" s="167">
        <v>54.233891581293584</v>
      </c>
      <c r="L21" s="66"/>
      <c r="M21" s="66">
        <v>1654600</v>
      </c>
      <c r="N21" s="66">
        <v>94306</v>
      </c>
      <c r="O21" s="66">
        <v>1560294</v>
      </c>
      <c r="P21" s="167">
        <v>5.6996252870784474</v>
      </c>
      <c r="Q21" s="66"/>
    </row>
    <row r="22" spans="1:18" s="19" customFormat="1" ht="15">
      <c r="A22" s="976"/>
      <c r="B22" s="65">
        <v>39569</v>
      </c>
      <c r="C22" s="585">
        <v>1525582</v>
      </c>
      <c r="D22" s="66">
        <v>66476</v>
      </c>
      <c r="E22" s="66">
        <v>1459106</v>
      </c>
      <c r="F22" s="167">
        <v>4.3574190046814918</v>
      </c>
      <c r="G22" s="66"/>
      <c r="H22" s="66">
        <v>47556</v>
      </c>
      <c r="I22" s="66">
        <v>25894</v>
      </c>
      <c r="J22" s="66">
        <v>21662</v>
      </c>
      <c r="K22" s="167">
        <v>54.449491126251161</v>
      </c>
      <c r="L22" s="66"/>
      <c r="M22" s="66">
        <v>1573138</v>
      </c>
      <c r="N22" s="66">
        <v>92370</v>
      </c>
      <c r="O22" s="66">
        <v>1480768</v>
      </c>
      <c r="P22" s="167">
        <v>5.8717035631966175</v>
      </c>
      <c r="Q22" s="66"/>
    </row>
    <row r="23" spans="1:18" s="19" customFormat="1" ht="15">
      <c r="A23" s="976"/>
      <c r="B23" s="400">
        <v>39600</v>
      </c>
      <c r="C23" s="586">
        <v>1455321</v>
      </c>
      <c r="D23" s="401">
        <v>65563</v>
      </c>
      <c r="E23" s="402">
        <v>1389758</v>
      </c>
      <c r="F23" s="403">
        <v>4.5050542114076553</v>
      </c>
      <c r="G23" s="404"/>
      <c r="H23" s="401">
        <v>46601</v>
      </c>
      <c r="I23" s="401">
        <v>25302</v>
      </c>
      <c r="J23" s="401">
        <v>21299</v>
      </c>
      <c r="K23" s="405">
        <v>54.294972210896766</v>
      </c>
      <c r="L23" s="404"/>
      <c r="M23" s="402">
        <v>1501922</v>
      </c>
      <c r="N23" s="402">
        <v>90865</v>
      </c>
      <c r="O23" s="402">
        <v>1411057</v>
      </c>
      <c r="P23" s="406">
        <v>6.0499147092858347</v>
      </c>
      <c r="Q23" s="404"/>
    </row>
    <row r="24" spans="1:18" s="19" customFormat="1" ht="15">
      <c r="A24" s="976"/>
      <c r="B24" s="65">
        <v>39630</v>
      </c>
      <c r="C24" s="587">
        <v>1422947</v>
      </c>
      <c r="D24" s="67">
        <v>65564</v>
      </c>
      <c r="E24" s="66">
        <v>1357383</v>
      </c>
      <c r="F24" s="167">
        <v>4.6100000000000003</v>
      </c>
      <c r="G24" s="172"/>
      <c r="H24" s="67">
        <v>45836</v>
      </c>
      <c r="I24" s="67">
        <v>24685</v>
      </c>
      <c r="J24" s="66">
        <v>21151</v>
      </c>
      <c r="K24" s="167">
        <v>53.86</v>
      </c>
      <c r="L24" s="172"/>
      <c r="M24" s="66">
        <v>1468783</v>
      </c>
      <c r="N24" s="66">
        <v>90249</v>
      </c>
      <c r="O24" s="66">
        <v>1378534</v>
      </c>
      <c r="P24" s="167">
        <v>6.14</v>
      </c>
      <c r="Q24" s="67"/>
    </row>
    <row r="25" spans="1:18" s="19" customFormat="1" ht="15">
      <c r="A25" s="976"/>
      <c r="B25" s="65">
        <v>39661</v>
      </c>
      <c r="C25" s="587">
        <v>1404403</v>
      </c>
      <c r="D25" s="67">
        <v>65705</v>
      </c>
      <c r="E25" s="66">
        <v>1338698</v>
      </c>
      <c r="F25" s="167">
        <v>4.68</v>
      </c>
      <c r="G25" s="67"/>
      <c r="H25" s="67">
        <v>45446</v>
      </c>
      <c r="I25" s="67">
        <v>24213</v>
      </c>
      <c r="J25" s="66">
        <v>21233</v>
      </c>
      <c r="K25" s="167">
        <v>53.28</v>
      </c>
      <c r="L25" s="67"/>
      <c r="M25" s="66">
        <v>1449849</v>
      </c>
      <c r="N25" s="66">
        <v>89918</v>
      </c>
      <c r="O25" s="66">
        <v>1359931</v>
      </c>
      <c r="P25" s="167">
        <v>6.2</v>
      </c>
      <c r="Q25" s="168"/>
    </row>
    <row r="26" spans="1:18" s="19" customFormat="1" ht="15">
      <c r="A26" s="976"/>
      <c r="B26" s="65">
        <v>39692</v>
      </c>
      <c r="C26" s="587">
        <v>1376581</v>
      </c>
      <c r="D26" s="67">
        <v>66005</v>
      </c>
      <c r="E26" s="66">
        <v>1310576</v>
      </c>
      <c r="F26" s="167">
        <v>4.7948504301599391</v>
      </c>
      <c r="G26" s="67"/>
      <c r="H26" s="67">
        <v>45230</v>
      </c>
      <c r="I26" s="67">
        <v>23927</v>
      </c>
      <c r="J26" s="66">
        <v>21303</v>
      </c>
      <c r="K26" s="167">
        <v>52.900729604244965</v>
      </c>
      <c r="L26" s="67"/>
      <c r="M26" s="66">
        <v>1421811</v>
      </c>
      <c r="N26" s="66">
        <v>89932</v>
      </c>
      <c r="O26" s="66">
        <v>1331879</v>
      </c>
      <c r="P26" s="167">
        <v>6.3251726143629492</v>
      </c>
      <c r="Q26" s="168"/>
    </row>
    <row r="27" spans="1:18" s="19" customFormat="1" ht="15">
      <c r="A27" s="976"/>
      <c r="B27" s="65">
        <v>39722</v>
      </c>
      <c r="C27" s="587">
        <v>1352263</v>
      </c>
      <c r="D27" s="67">
        <v>66327</v>
      </c>
      <c r="E27" s="66">
        <v>1285936</v>
      </c>
      <c r="F27" s="167">
        <v>4.9048890637398204</v>
      </c>
      <c r="G27" s="67"/>
      <c r="H27" s="67">
        <v>44930</v>
      </c>
      <c r="I27" s="67">
        <v>23789</v>
      </c>
      <c r="J27" s="66">
        <v>21141</v>
      </c>
      <c r="K27" s="167">
        <v>52.946806142888938</v>
      </c>
      <c r="L27" s="67"/>
      <c r="M27" s="66">
        <v>1397193</v>
      </c>
      <c r="N27" s="66">
        <v>90116</v>
      </c>
      <c r="O27" s="66">
        <v>1307077</v>
      </c>
      <c r="P27" s="167">
        <v>6.4497889697414736</v>
      </c>
      <c r="Q27" s="67"/>
    </row>
    <row r="28" spans="1:18" s="19" customFormat="1" ht="15">
      <c r="A28" s="976"/>
      <c r="B28" s="65">
        <v>39753</v>
      </c>
      <c r="C28" s="587">
        <v>1398456</v>
      </c>
      <c r="D28" s="67">
        <v>69154</v>
      </c>
      <c r="E28" s="66">
        <v>1329302</v>
      </c>
      <c r="F28" s="167">
        <v>4.9450250848078161</v>
      </c>
      <c r="G28" s="67"/>
      <c r="H28" s="67">
        <v>44628</v>
      </c>
      <c r="I28" s="67">
        <v>23739</v>
      </c>
      <c r="J28" s="66">
        <v>20889</v>
      </c>
      <c r="K28" s="167">
        <v>53.193062651250337</v>
      </c>
      <c r="L28" s="67"/>
      <c r="M28" s="66">
        <v>1443084</v>
      </c>
      <c r="N28" s="66">
        <v>92893</v>
      </c>
      <c r="O28" s="66">
        <v>1350191</v>
      </c>
      <c r="P28" s="167">
        <v>6.4371166196839553</v>
      </c>
      <c r="Q28" s="67"/>
      <c r="R28" s="20"/>
    </row>
    <row r="29" spans="1:18" s="19" customFormat="1" ht="15">
      <c r="A29" s="976"/>
      <c r="B29" s="63">
        <v>39783</v>
      </c>
      <c r="C29" s="588">
        <v>1473752</v>
      </c>
      <c r="D29" s="69">
        <v>73112</v>
      </c>
      <c r="E29" s="64">
        <v>1400640</v>
      </c>
      <c r="F29" s="164">
        <v>4.9609432251830707</v>
      </c>
      <c r="G29" s="165">
        <v>4.4462395454935226</v>
      </c>
      <c r="H29" s="69">
        <v>44409</v>
      </c>
      <c r="I29" s="69">
        <v>23465</v>
      </c>
      <c r="J29" s="64">
        <v>20944</v>
      </c>
      <c r="K29" s="164">
        <v>52.838388614920397</v>
      </c>
      <c r="L29" s="165">
        <v>53.233369411965761</v>
      </c>
      <c r="M29" s="64">
        <v>1518161</v>
      </c>
      <c r="N29" s="64">
        <v>96577</v>
      </c>
      <c r="O29" s="64">
        <v>1421584</v>
      </c>
      <c r="P29" s="164">
        <v>6.3614465132485947</v>
      </c>
      <c r="Q29" s="165">
        <v>5.8985070393844978</v>
      </c>
    </row>
    <row r="30" spans="1:18" s="19" customFormat="1" ht="15">
      <c r="A30" s="976"/>
      <c r="B30" s="65">
        <v>39814</v>
      </c>
      <c r="C30" s="587">
        <v>1634401</v>
      </c>
      <c r="D30" s="67">
        <v>78760</v>
      </c>
      <c r="E30" s="66">
        <v>1555641</v>
      </c>
      <c r="F30" s="167">
        <v>4.8188908352356608</v>
      </c>
      <c r="G30" s="173"/>
      <c r="H30" s="67">
        <v>44941</v>
      </c>
      <c r="I30" s="67">
        <v>23831</v>
      </c>
      <c r="J30" s="66">
        <v>21110</v>
      </c>
      <c r="K30" s="167">
        <v>53.027302463229567</v>
      </c>
      <c r="L30" s="173"/>
      <c r="M30" s="66">
        <v>1679342</v>
      </c>
      <c r="N30" s="66">
        <v>102591</v>
      </c>
      <c r="O30" s="66">
        <v>1576751</v>
      </c>
      <c r="P30" s="167">
        <v>6.108999834458972</v>
      </c>
      <c r="Q30" s="173"/>
    </row>
    <row r="31" spans="1:18" s="19" customFormat="1" ht="15">
      <c r="A31" s="976"/>
      <c r="B31" s="65">
        <v>39845</v>
      </c>
      <c r="C31" s="587">
        <v>1718790</v>
      </c>
      <c r="D31" s="67">
        <v>81651</v>
      </c>
      <c r="E31" s="66">
        <v>1637139</v>
      </c>
      <c r="F31" s="167">
        <v>4.7504930794337872</v>
      </c>
      <c r="G31" s="173"/>
      <c r="H31" s="67">
        <v>45933</v>
      </c>
      <c r="I31" s="67">
        <v>24366</v>
      </c>
      <c r="J31" s="66">
        <v>21567</v>
      </c>
      <c r="K31" s="167">
        <v>53.046829077134085</v>
      </c>
      <c r="L31" s="173"/>
      <c r="M31" s="66">
        <v>1764723</v>
      </c>
      <c r="N31" s="66">
        <v>106017</v>
      </c>
      <c r="O31" s="66">
        <v>1658706</v>
      </c>
      <c r="P31" s="167">
        <v>6.0075717265542528</v>
      </c>
      <c r="Q31" s="173"/>
    </row>
    <row r="32" spans="1:18" s="19" customFormat="1" ht="15">
      <c r="A32" s="976"/>
      <c r="B32" s="65">
        <v>39873</v>
      </c>
      <c r="C32" s="587">
        <v>1758800</v>
      </c>
      <c r="D32" s="67">
        <v>84134</v>
      </c>
      <c r="E32" s="66">
        <v>1674666</v>
      </c>
      <c r="F32" s="167">
        <v>4.7836024562201498</v>
      </c>
      <c r="G32" s="173"/>
      <c r="H32" s="67">
        <v>46920</v>
      </c>
      <c r="I32" s="67">
        <v>25056</v>
      </c>
      <c r="J32" s="66">
        <v>21864</v>
      </c>
      <c r="K32" s="167">
        <v>53.401534526854221</v>
      </c>
      <c r="L32" s="173"/>
      <c r="M32" s="66">
        <v>1805720</v>
      </c>
      <c r="N32" s="66">
        <v>109190</v>
      </c>
      <c r="O32" s="66">
        <v>1696530</v>
      </c>
      <c r="P32" s="167">
        <v>6.0468954212170214</v>
      </c>
      <c r="Q32" s="173"/>
    </row>
    <row r="33" spans="1:17" s="19" customFormat="1" ht="15">
      <c r="A33" s="976"/>
      <c r="B33" s="65">
        <v>39904</v>
      </c>
      <c r="C33" s="587">
        <v>1719882</v>
      </c>
      <c r="D33" s="67">
        <v>84053</v>
      </c>
      <c r="E33" s="66">
        <v>1635829</v>
      </c>
      <c r="F33" s="167">
        <v>4.8871376059520362</v>
      </c>
      <c r="G33" s="173"/>
      <c r="H33" s="67">
        <v>47236</v>
      </c>
      <c r="I33" s="67">
        <v>25024</v>
      </c>
      <c r="J33" s="66">
        <v>22212</v>
      </c>
      <c r="K33" s="167">
        <v>52.976543314421207</v>
      </c>
      <c r="L33" s="173"/>
      <c r="M33" s="66">
        <v>1767118</v>
      </c>
      <c r="N33" s="66">
        <v>109077</v>
      </c>
      <c r="O33" s="66">
        <v>1658041</v>
      </c>
      <c r="P33" s="167">
        <v>6.1725928885337593</v>
      </c>
      <c r="Q33" s="173"/>
    </row>
    <row r="34" spans="1:17" s="19" customFormat="1" ht="15">
      <c r="A34" s="976"/>
      <c r="B34" s="65">
        <v>39934</v>
      </c>
      <c r="C34" s="587">
        <v>1683410</v>
      </c>
      <c r="D34" s="67">
        <v>83055</v>
      </c>
      <c r="E34" s="66">
        <v>1600355</v>
      </c>
      <c r="F34" s="167">
        <v>4.9337356912457455</v>
      </c>
      <c r="G34" s="173"/>
      <c r="H34" s="67">
        <v>47266</v>
      </c>
      <c r="I34" s="67">
        <v>25159</v>
      </c>
      <c r="J34" s="66">
        <v>22107</v>
      </c>
      <c r="K34" s="167">
        <v>53.22853636863708</v>
      </c>
      <c r="L34" s="173"/>
      <c r="M34" s="66">
        <v>1730676</v>
      </c>
      <c r="N34" s="66">
        <v>108214</v>
      </c>
      <c r="O34" s="66">
        <v>1622462</v>
      </c>
      <c r="P34" s="167">
        <v>6.2527012566188009</v>
      </c>
      <c r="Q34" s="173"/>
    </row>
    <row r="35" spans="1:17" s="19" customFormat="1" ht="15">
      <c r="A35" s="976"/>
      <c r="B35" s="400">
        <v>39965</v>
      </c>
      <c r="C35" s="586">
        <v>1658650</v>
      </c>
      <c r="D35" s="401">
        <v>82766</v>
      </c>
      <c r="E35" s="402">
        <v>1575884</v>
      </c>
      <c r="F35" s="403">
        <v>4.9899617158532541</v>
      </c>
      <c r="G35" s="404"/>
      <c r="H35" s="401">
        <v>47144</v>
      </c>
      <c r="I35" s="401">
        <v>25009</v>
      </c>
      <c r="J35" s="401">
        <v>22135</v>
      </c>
      <c r="K35" s="405">
        <v>53.048107924656371</v>
      </c>
      <c r="L35" s="404"/>
      <c r="M35" s="402">
        <v>1705794</v>
      </c>
      <c r="N35" s="402">
        <v>107775</v>
      </c>
      <c r="O35" s="402">
        <v>1598019</v>
      </c>
      <c r="P35" s="406">
        <v>6.3181720653255908</v>
      </c>
      <c r="Q35" s="404"/>
    </row>
    <row r="36" spans="1:17" s="19" customFormat="1" ht="15">
      <c r="A36" s="976"/>
      <c r="B36" s="65">
        <v>39995</v>
      </c>
      <c r="C36" s="587">
        <v>1676135</v>
      </c>
      <c r="D36" s="67">
        <v>83459</v>
      </c>
      <c r="E36" s="66">
        <v>1592676</v>
      </c>
      <c r="F36" s="167">
        <v>4.9792528644769067</v>
      </c>
      <c r="G36" s="173"/>
      <c r="H36" s="67">
        <v>46690</v>
      </c>
      <c r="I36" s="67">
        <v>24703</v>
      </c>
      <c r="J36" s="66">
        <v>21987</v>
      </c>
      <c r="K36" s="167">
        <v>52.908545727136435</v>
      </c>
      <c r="L36" s="173"/>
      <c r="M36" s="66">
        <v>1722825</v>
      </c>
      <c r="N36" s="66">
        <v>108162</v>
      </c>
      <c r="O36" s="66">
        <v>1614663</v>
      </c>
      <c r="P36" s="167">
        <v>6.2781768316573077</v>
      </c>
      <c r="Q36" s="173"/>
    </row>
    <row r="37" spans="1:17" s="19" customFormat="1" ht="15">
      <c r="A37" s="976"/>
      <c r="B37" s="65">
        <v>40026</v>
      </c>
      <c r="C37" s="587">
        <v>1688998</v>
      </c>
      <c r="D37" s="67">
        <v>84665</v>
      </c>
      <c r="E37" s="66">
        <v>1604333</v>
      </c>
      <c r="F37" s="167">
        <v>5.012735361439149</v>
      </c>
      <c r="G37" s="173"/>
      <c r="H37" s="67">
        <v>46516</v>
      </c>
      <c r="I37" s="67">
        <v>24436</v>
      </c>
      <c r="J37" s="66">
        <v>22080</v>
      </c>
      <c r="K37" s="167">
        <v>52.532461948576838</v>
      </c>
      <c r="L37" s="173"/>
      <c r="M37" s="66">
        <v>1735514</v>
      </c>
      <c r="N37" s="66">
        <v>109101</v>
      </c>
      <c r="O37" s="66">
        <v>1626413</v>
      </c>
      <c r="P37" s="167">
        <v>6.2863797122927263</v>
      </c>
      <c r="Q37" s="173"/>
    </row>
    <row r="38" spans="1:17" s="19" customFormat="1" ht="15">
      <c r="A38" s="976"/>
      <c r="B38" s="65">
        <v>40057</v>
      </c>
      <c r="C38" s="587">
        <v>1715890</v>
      </c>
      <c r="D38" s="67">
        <v>85773</v>
      </c>
      <c r="E38" s="66">
        <v>1630117</v>
      </c>
      <c r="F38" s="167">
        <v>4.998747005926953</v>
      </c>
      <c r="G38" s="173"/>
      <c r="H38" s="67">
        <v>46634</v>
      </c>
      <c r="I38" s="67">
        <v>24590</v>
      </c>
      <c r="J38" s="66">
        <v>22044</v>
      </c>
      <c r="K38" s="167">
        <v>52.729767980443455</v>
      </c>
      <c r="L38" s="173"/>
      <c r="M38" s="66">
        <v>1762524</v>
      </c>
      <c r="N38" s="66">
        <v>110363</v>
      </c>
      <c r="O38" s="66">
        <v>1652161</v>
      </c>
      <c r="P38" s="167">
        <v>6.2616452314975559</v>
      </c>
      <c r="Q38" s="173"/>
    </row>
    <row r="39" spans="1:17" s="19" customFormat="1" ht="15">
      <c r="A39" s="976"/>
      <c r="B39" s="65">
        <v>40087</v>
      </c>
      <c r="C39" s="587">
        <v>1744347</v>
      </c>
      <c r="D39" s="67">
        <v>87510</v>
      </c>
      <c r="E39" s="66">
        <v>1656837</v>
      </c>
      <c r="F39" s="167">
        <v>5.0167770518136585</v>
      </c>
      <c r="G39" s="173"/>
      <c r="H39" s="67">
        <v>46560</v>
      </c>
      <c r="I39" s="67">
        <v>24598</v>
      </c>
      <c r="J39" s="66">
        <v>21962</v>
      </c>
      <c r="K39" s="167">
        <v>52.830756013745706</v>
      </c>
      <c r="L39" s="173"/>
      <c r="M39" s="66">
        <v>1790907</v>
      </c>
      <c r="N39" s="66">
        <v>112108</v>
      </c>
      <c r="O39" s="66">
        <v>1678799</v>
      </c>
      <c r="P39" s="167">
        <v>6.2598448719001043</v>
      </c>
      <c r="Q39" s="173"/>
    </row>
    <row r="40" spans="1:17" s="19" customFormat="1" ht="15">
      <c r="A40" s="976"/>
      <c r="B40" s="65">
        <v>40118</v>
      </c>
      <c r="C40" s="587">
        <v>1811117</v>
      </c>
      <c r="D40" s="67">
        <v>90518</v>
      </c>
      <c r="E40" s="66">
        <v>1720599</v>
      </c>
      <c r="F40" s="167">
        <v>4.9979101294946711</v>
      </c>
      <c r="G40" s="173"/>
      <c r="H40" s="67">
        <v>46582</v>
      </c>
      <c r="I40" s="67">
        <v>24551</v>
      </c>
      <c r="J40" s="66">
        <v>22031</v>
      </c>
      <c r="K40" s="167">
        <v>52.704907474990335</v>
      </c>
      <c r="L40" s="173"/>
      <c r="M40" s="66">
        <v>1857699</v>
      </c>
      <c r="N40" s="66">
        <v>115069</v>
      </c>
      <c r="O40" s="66">
        <v>1742630</v>
      </c>
      <c r="P40" s="167">
        <v>6.1941681617958562</v>
      </c>
      <c r="Q40" s="173"/>
    </row>
    <row r="41" spans="1:17" s="19" customFormat="1" ht="15">
      <c r="A41" s="976"/>
      <c r="B41" s="63">
        <v>40148</v>
      </c>
      <c r="C41" s="588">
        <v>1892680</v>
      </c>
      <c r="D41" s="69">
        <v>94450</v>
      </c>
      <c r="E41" s="64">
        <v>1798230</v>
      </c>
      <c r="F41" s="164">
        <v>4.9902783354819622</v>
      </c>
      <c r="G41" s="165">
        <v>4.93063357661413</v>
      </c>
      <c r="H41" s="69">
        <v>46176</v>
      </c>
      <c r="I41" s="69">
        <v>24494</v>
      </c>
      <c r="J41" s="64">
        <v>21682</v>
      </c>
      <c r="K41" s="164">
        <v>53.044871794871796</v>
      </c>
      <c r="L41" s="165">
        <v>52.957046033104305</v>
      </c>
      <c r="M41" s="64">
        <v>1938856</v>
      </c>
      <c r="N41" s="64">
        <v>118944</v>
      </c>
      <c r="O41" s="64">
        <v>1819912</v>
      </c>
      <c r="P41" s="164">
        <v>6.1347516267324647</v>
      </c>
      <c r="Q41" s="165">
        <v>6.1924075866377182</v>
      </c>
    </row>
    <row r="42" spans="1:17" s="19" customFormat="1" ht="15">
      <c r="A42" s="976"/>
      <c r="B42" s="65">
        <v>40179</v>
      </c>
      <c r="C42" s="587">
        <v>2052478</v>
      </c>
      <c r="D42" s="67">
        <v>99495</v>
      </c>
      <c r="E42" s="66">
        <v>1952983</v>
      </c>
      <c r="F42" s="167">
        <v>4.8475550042436515</v>
      </c>
      <c r="G42" s="173"/>
      <c r="H42" s="67">
        <v>46927</v>
      </c>
      <c r="I42" s="67">
        <v>25013</v>
      </c>
      <c r="J42" s="66">
        <v>21914</v>
      </c>
      <c r="K42" s="167">
        <v>53.301937051164572</v>
      </c>
      <c r="L42" s="173"/>
      <c r="M42" s="66">
        <v>2099405</v>
      </c>
      <c r="N42" s="66">
        <v>124508</v>
      </c>
      <c r="O42" s="66">
        <v>1974897</v>
      </c>
      <c r="P42" s="167">
        <v>5.930632726891667</v>
      </c>
      <c r="Q42" s="173"/>
    </row>
    <row r="43" spans="1:17" s="19" customFormat="1" ht="15">
      <c r="A43" s="976"/>
      <c r="B43" s="65">
        <v>40210</v>
      </c>
      <c r="C43" s="587">
        <v>2101523</v>
      </c>
      <c r="D43" s="67">
        <v>101144</v>
      </c>
      <c r="E43" s="66">
        <v>2000379</v>
      </c>
      <c r="F43" s="167">
        <v>4.8128904608705207</v>
      </c>
      <c r="G43" s="173"/>
      <c r="H43" s="67">
        <v>47677</v>
      </c>
      <c r="I43" s="67">
        <v>25454</v>
      </c>
      <c r="J43" s="66">
        <v>22223</v>
      </c>
      <c r="K43" s="167">
        <v>53.388426285210898</v>
      </c>
      <c r="L43" s="173"/>
      <c r="M43" s="66">
        <v>2149200</v>
      </c>
      <c r="N43" s="66">
        <v>126598</v>
      </c>
      <c r="O43" s="66">
        <v>2022602</v>
      </c>
      <c r="P43" s="167">
        <v>5.8904708728829327</v>
      </c>
      <c r="Q43" s="173"/>
    </row>
    <row r="44" spans="1:17" s="19" customFormat="1" ht="15">
      <c r="A44" s="976"/>
      <c r="B44" s="65">
        <v>40238</v>
      </c>
      <c r="C44" s="587">
        <v>2076708</v>
      </c>
      <c r="D44" s="67">
        <v>101275</v>
      </c>
      <c r="E44" s="66">
        <v>1975433</v>
      </c>
      <c r="F44" s="167">
        <v>4.876708713983863</v>
      </c>
      <c r="G44" s="173"/>
      <c r="H44" s="71">
        <v>48878</v>
      </c>
      <c r="I44" s="71">
        <v>26266</v>
      </c>
      <c r="J44" s="66">
        <v>22612</v>
      </c>
      <c r="K44" s="167">
        <v>53.737877981914153</v>
      </c>
      <c r="L44" s="173"/>
      <c r="M44" s="66">
        <v>2125586</v>
      </c>
      <c r="N44" s="66">
        <v>127541</v>
      </c>
      <c r="O44" s="66">
        <v>1998045</v>
      </c>
      <c r="P44" s="167">
        <v>6.000274747763676</v>
      </c>
      <c r="Q44" s="173"/>
    </row>
    <row r="45" spans="1:17" s="19" customFormat="1" ht="15">
      <c r="A45" s="976"/>
      <c r="B45" s="65">
        <v>40269</v>
      </c>
      <c r="C45" s="587">
        <v>1973782</v>
      </c>
      <c r="D45" s="67">
        <v>98895</v>
      </c>
      <c r="E45" s="66">
        <v>1874887</v>
      </c>
      <c r="F45" s="167">
        <v>5.0104317498082365</v>
      </c>
      <c r="G45" s="173"/>
      <c r="H45" s="71">
        <v>48622</v>
      </c>
      <c r="I45" s="71">
        <v>26022</v>
      </c>
      <c r="J45" s="66">
        <v>22600</v>
      </c>
      <c r="K45" s="167">
        <v>53.51898317633993</v>
      </c>
      <c r="L45" s="173"/>
      <c r="M45" s="66">
        <v>2022404</v>
      </c>
      <c r="N45" s="66">
        <v>124917</v>
      </c>
      <c r="O45" s="66">
        <v>1897487</v>
      </c>
      <c r="P45" s="167">
        <v>6.1766590651521653</v>
      </c>
      <c r="Q45" s="173"/>
    </row>
    <row r="46" spans="1:17" s="19" customFormat="1" ht="15">
      <c r="A46" s="976"/>
      <c r="B46" s="65">
        <v>40299</v>
      </c>
      <c r="C46" s="587">
        <v>1907937</v>
      </c>
      <c r="D46" s="67">
        <v>96953</v>
      </c>
      <c r="E46" s="66">
        <v>1810984</v>
      </c>
      <c r="F46" s="167">
        <v>5.081561917400836</v>
      </c>
      <c r="G46" s="173"/>
      <c r="H46" s="71">
        <v>48140</v>
      </c>
      <c r="I46" s="71">
        <v>25450</v>
      </c>
      <c r="J46" s="66">
        <v>22690</v>
      </c>
      <c r="K46" s="167">
        <v>52.866638969671783</v>
      </c>
      <c r="L46" s="173"/>
      <c r="M46" s="66">
        <v>1956077</v>
      </c>
      <c r="N46" s="66">
        <v>122403</v>
      </c>
      <c r="O46" s="66">
        <v>1833674</v>
      </c>
      <c r="P46" s="167">
        <v>6.2575757498298898</v>
      </c>
      <c r="Q46" s="173"/>
    </row>
    <row r="47" spans="1:17" s="19" customFormat="1" ht="15">
      <c r="A47" s="976"/>
      <c r="B47" s="400">
        <v>40330</v>
      </c>
      <c r="C47" s="586">
        <v>1843921</v>
      </c>
      <c r="D47" s="401">
        <v>95171</v>
      </c>
      <c r="E47" s="402">
        <v>1748750</v>
      </c>
      <c r="F47" s="403">
        <v>5.1613382568992918</v>
      </c>
      <c r="G47" s="404"/>
      <c r="H47" s="401">
        <v>47534</v>
      </c>
      <c r="I47" s="401">
        <v>24932</v>
      </c>
      <c r="J47" s="401">
        <v>22602</v>
      </c>
      <c r="K47" s="405">
        <v>52.4508772667985</v>
      </c>
      <c r="L47" s="404"/>
      <c r="M47" s="402">
        <v>1891455</v>
      </c>
      <c r="N47" s="402">
        <v>120103</v>
      </c>
      <c r="O47" s="402">
        <v>1771352</v>
      </c>
      <c r="P47" s="406">
        <v>6.3497677713717744</v>
      </c>
      <c r="Q47" s="404"/>
    </row>
    <row r="48" spans="1:17" s="19" customFormat="1" ht="15">
      <c r="A48" s="976"/>
      <c r="B48" s="65">
        <v>40360</v>
      </c>
      <c r="C48" s="587">
        <v>1812837</v>
      </c>
      <c r="D48" s="67">
        <v>94099</v>
      </c>
      <c r="E48" s="66">
        <v>1718738</v>
      </c>
      <c r="F48" s="167">
        <v>5.1907038525802376</v>
      </c>
      <c r="G48" s="173"/>
      <c r="H48" s="71">
        <v>46706</v>
      </c>
      <c r="I48" s="71">
        <v>24314</v>
      </c>
      <c r="J48" s="66">
        <v>22392</v>
      </c>
      <c r="K48" s="167">
        <v>52.057551492313628</v>
      </c>
      <c r="L48" s="173"/>
      <c r="M48" s="66">
        <v>1859543</v>
      </c>
      <c r="N48" s="66">
        <v>118413</v>
      </c>
      <c r="O48" s="66">
        <v>1741130</v>
      </c>
      <c r="P48" s="167">
        <v>6.3678548976818501</v>
      </c>
      <c r="Q48" s="173"/>
    </row>
    <row r="49" spans="1:17" s="19" customFormat="1" ht="15">
      <c r="A49" s="976"/>
      <c r="B49" s="65">
        <v>40391</v>
      </c>
      <c r="C49" s="587">
        <v>1800178</v>
      </c>
      <c r="D49" s="67">
        <v>94111</v>
      </c>
      <c r="E49" s="66">
        <v>1706067</v>
      </c>
      <c r="F49" s="167">
        <v>5.2278719104444118</v>
      </c>
      <c r="G49" s="173"/>
      <c r="H49" s="71">
        <v>46575</v>
      </c>
      <c r="I49" s="71">
        <v>24218</v>
      </c>
      <c r="J49" s="66">
        <v>22357</v>
      </c>
      <c r="K49" s="167">
        <v>51.997852925389154</v>
      </c>
      <c r="L49" s="173"/>
      <c r="M49" s="66">
        <v>1846753</v>
      </c>
      <c r="N49" s="66">
        <v>118329</v>
      </c>
      <c r="O49" s="66">
        <v>1728424</v>
      </c>
      <c r="P49" s="167">
        <v>6.4074080291192157</v>
      </c>
      <c r="Q49" s="173"/>
    </row>
    <row r="50" spans="1:17" s="122" customFormat="1" ht="15">
      <c r="A50" s="977"/>
      <c r="B50" s="72">
        <v>40422</v>
      </c>
      <c r="C50" s="514">
        <v>1812624</v>
      </c>
      <c r="D50" s="71">
        <v>94568</v>
      </c>
      <c r="E50" s="174">
        <v>1718056</v>
      </c>
      <c r="F50" s="175">
        <v>5.217187899972636</v>
      </c>
      <c r="G50" s="176"/>
      <c r="H50" s="71">
        <v>46421</v>
      </c>
      <c r="I50" s="71">
        <v>24094</v>
      </c>
      <c r="J50" s="174">
        <v>22327</v>
      </c>
      <c r="K50" s="175">
        <v>51.90323345037806</v>
      </c>
      <c r="L50" s="176"/>
      <c r="M50" s="174">
        <v>1859045</v>
      </c>
      <c r="N50" s="174">
        <v>118662</v>
      </c>
      <c r="O50" s="174">
        <v>1740383</v>
      </c>
      <c r="P50" s="175">
        <v>6.3829546891011253</v>
      </c>
      <c r="Q50" s="176"/>
    </row>
    <row r="51" spans="1:17" s="122" customFormat="1" ht="15">
      <c r="A51" s="977"/>
      <c r="B51" s="72">
        <v>40452</v>
      </c>
      <c r="C51" s="514">
        <v>1818635</v>
      </c>
      <c r="D51" s="71">
        <v>95043</v>
      </c>
      <c r="E51" s="174">
        <v>1723592</v>
      </c>
      <c r="F51" s="175">
        <v>5.2260624039458161</v>
      </c>
      <c r="G51" s="176"/>
      <c r="H51" s="71">
        <v>46331</v>
      </c>
      <c r="I51" s="71">
        <v>23915</v>
      </c>
      <c r="J51" s="174">
        <v>22416</v>
      </c>
      <c r="K51" s="175">
        <v>51.617707366558029</v>
      </c>
      <c r="L51" s="176"/>
      <c r="M51" s="174">
        <v>1864966</v>
      </c>
      <c r="N51" s="174">
        <v>118958</v>
      </c>
      <c r="O51" s="174">
        <v>1746008</v>
      </c>
      <c r="P51" s="175">
        <v>6.3785613249785778</v>
      </c>
      <c r="Q51" s="176"/>
    </row>
    <row r="52" spans="1:17" s="122" customFormat="1" ht="15">
      <c r="A52" s="977"/>
      <c r="B52" s="72">
        <v>40483</v>
      </c>
      <c r="C52" s="514">
        <v>1858288</v>
      </c>
      <c r="D52" s="71">
        <v>96511</v>
      </c>
      <c r="E52" s="174">
        <v>1761777</v>
      </c>
      <c r="F52" s="175">
        <v>5.1935437348785554</v>
      </c>
      <c r="G52" s="176"/>
      <c r="H52" s="71">
        <v>46266</v>
      </c>
      <c r="I52" s="71">
        <v>23682</v>
      </c>
      <c r="J52" s="174">
        <v>22584</v>
      </c>
      <c r="K52" s="175">
        <v>51.186616521851903</v>
      </c>
      <c r="L52" s="176"/>
      <c r="M52" s="174">
        <v>1904554</v>
      </c>
      <c r="N52" s="174">
        <v>120193</v>
      </c>
      <c r="O52" s="174">
        <v>1784361</v>
      </c>
      <c r="P52" s="175">
        <v>6.3108213261477486</v>
      </c>
      <c r="Q52" s="176"/>
    </row>
    <row r="53" spans="1:17" s="19" customFormat="1" ht="15">
      <c r="A53" s="976"/>
      <c r="B53" s="63">
        <v>40513</v>
      </c>
      <c r="C53" s="588">
        <v>1954706</v>
      </c>
      <c r="D53" s="69">
        <v>100311</v>
      </c>
      <c r="E53" s="64">
        <v>1854395</v>
      </c>
      <c r="F53" s="164">
        <v>5.1317691765411269</v>
      </c>
      <c r="G53" s="165">
        <v>5.0734137098049388</v>
      </c>
      <c r="H53" s="69">
        <v>45506</v>
      </c>
      <c r="I53" s="69">
        <v>23188</v>
      </c>
      <c r="J53" s="64">
        <v>22318</v>
      </c>
      <c r="K53" s="164">
        <v>50.955917900936143</v>
      </c>
      <c r="L53" s="165">
        <v>52.432269003842059</v>
      </c>
      <c r="M53" s="64">
        <v>2000212</v>
      </c>
      <c r="N53" s="64">
        <v>123499</v>
      </c>
      <c r="O53" s="64">
        <v>1876713</v>
      </c>
      <c r="P53" s="164">
        <v>6.1742955246743847</v>
      </c>
      <c r="Q53" s="165">
        <v>6.2093879351292669</v>
      </c>
    </row>
    <row r="54" spans="1:17" s="19" customFormat="1" ht="15">
      <c r="A54" s="976"/>
      <c r="B54" s="65">
        <v>40544</v>
      </c>
      <c r="C54" s="587">
        <v>2104986</v>
      </c>
      <c r="D54" s="67">
        <v>105270</v>
      </c>
      <c r="E54" s="66">
        <v>1999716</v>
      </c>
      <c r="F54" s="167">
        <v>5.0009833794619061</v>
      </c>
      <c r="G54" s="176"/>
      <c r="H54" s="67">
        <v>46124</v>
      </c>
      <c r="I54" s="67">
        <v>23463</v>
      </c>
      <c r="J54" s="66">
        <v>22661</v>
      </c>
      <c r="K54" s="167">
        <v>50.869395542450782</v>
      </c>
      <c r="L54" s="176"/>
      <c r="M54" s="66">
        <v>2151110</v>
      </c>
      <c r="N54" s="66">
        <v>128733</v>
      </c>
      <c r="O54" s="66">
        <v>2022377</v>
      </c>
      <c r="P54" s="175">
        <v>5.9844917275267191</v>
      </c>
      <c r="Q54" s="176"/>
    </row>
    <row r="55" spans="1:17" s="19" customFormat="1" ht="15">
      <c r="A55" s="976"/>
      <c r="B55" s="65">
        <v>40575</v>
      </c>
      <c r="C55" s="587">
        <v>2150233</v>
      </c>
      <c r="D55" s="67">
        <v>106204</v>
      </c>
      <c r="E55" s="66">
        <v>2044029</v>
      </c>
      <c r="F55" s="167">
        <v>4.939185660344716</v>
      </c>
      <c r="G55" s="173"/>
      <c r="H55" s="67">
        <v>46220</v>
      </c>
      <c r="I55" s="67">
        <v>23612</v>
      </c>
      <c r="J55" s="66">
        <v>22608</v>
      </c>
      <c r="K55" s="167">
        <v>51.086109909130251</v>
      </c>
      <c r="L55" s="173"/>
      <c r="M55" s="66">
        <v>2196453</v>
      </c>
      <c r="N55" s="66">
        <v>129816</v>
      </c>
      <c r="O55" s="66">
        <v>2066637</v>
      </c>
      <c r="P55" s="175">
        <v>5.9102562176381648</v>
      </c>
      <c r="Q55" s="173"/>
    </row>
    <row r="56" spans="1:17" s="19" customFormat="1" ht="15">
      <c r="A56" s="976"/>
      <c r="B56" s="65">
        <v>40603</v>
      </c>
      <c r="C56" s="587">
        <v>2133916</v>
      </c>
      <c r="D56" s="67">
        <v>106237</v>
      </c>
      <c r="E56" s="66">
        <v>2027679</v>
      </c>
      <c r="F56" s="167">
        <v>4.9784996222906619</v>
      </c>
      <c r="G56" s="176"/>
      <c r="H56" s="71">
        <v>45808</v>
      </c>
      <c r="I56" s="71">
        <v>23526</v>
      </c>
      <c r="J56" s="174">
        <v>22282</v>
      </c>
      <c r="K56" s="175">
        <v>51.35784142507859</v>
      </c>
      <c r="L56" s="176"/>
      <c r="M56" s="174">
        <v>2179724</v>
      </c>
      <c r="N56" s="174">
        <v>129763</v>
      </c>
      <c r="O56" s="174">
        <v>2049961</v>
      </c>
      <c r="P56" s="175">
        <v>5.9531848986385434</v>
      </c>
      <c r="Q56" s="176"/>
    </row>
    <row r="57" spans="1:17" s="19" customFormat="1" ht="15">
      <c r="A57" s="976"/>
      <c r="B57" s="65">
        <v>40634</v>
      </c>
      <c r="C57" s="587">
        <v>2043516</v>
      </c>
      <c r="D57" s="67">
        <v>103351</v>
      </c>
      <c r="E57" s="66">
        <v>1940165</v>
      </c>
      <c r="F57" s="167">
        <v>5.0575087251580122</v>
      </c>
      <c r="G57" s="176"/>
      <c r="H57" s="71">
        <v>45019</v>
      </c>
      <c r="I57" s="71">
        <v>22971</v>
      </c>
      <c r="J57" s="174">
        <v>22048</v>
      </c>
      <c r="K57" s="175">
        <v>51.025122725960145</v>
      </c>
      <c r="L57" s="176"/>
      <c r="M57" s="174">
        <v>2088535</v>
      </c>
      <c r="N57" s="174">
        <v>126322</v>
      </c>
      <c r="O57" s="174">
        <v>1962213</v>
      </c>
      <c r="P57" s="175">
        <v>6.0483544685628923</v>
      </c>
      <c r="Q57" s="176"/>
    </row>
    <row r="58" spans="1:17" s="19" customFormat="1" ht="15">
      <c r="A58" s="976"/>
      <c r="B58" s="65">
        <v>40664</v>
      </c>
      <c r="C58" s="587">
        <v>1962587</v>
      </c>
      <c r="D58" s="67">
        <v>100628</v>
      </c>
      <c r="E58" s="66">
        <v>1861959</v>
      </c>
      <c r="F58" s="167">
        <v>5.1273141012347478</v>
      </c>
      <c r="G58" s="176"/>
      <c r="H58" s="71">
        <v>44024</v>
      </c>
      <c r="I58" s="71">
        <v>22104</v>
      </c>
      <c r="J58" s="174">
        <v>21920</v>
      </c>
      <c r="K58" s="175">
        <v>50.208976921679081</v>
      </c>
      <c r="L58" s="176"/>
      <c r="M58" s="174">
        <v>2006611</v>
      </c>
      <c r="N58" s="174">
        <v>122732</v>
      </c>
      <c r="O58" s="174">
        <v>1883879</v>
      </c>
      <c r="P58" s="175">
        <v>6.1163822983129261</v>
      </c>
      <c r="Q58" s="176"/>
    </row>
    <row r="59" spans="1:17" s="19" customFormat="1" ht="15">
      <c r="A59" s="976"/>
      <c r="B59" s="400">
        <v>40695</v>
      </c>
      <c r="C59" s="586">
        <v>1883299</v>
      </c>
      <c r="D59" s="401">
        <v>98187</v>
      </c>
      <c r="E59" s="402">
        <v>1785112</v>
      </c>
      <c r="F59" s="403">
        <v>5.2135640702830512</v>
      </c>
      <c r="G59" s="404"/>
      <c r="H59" s="401">
        <v>42925</v>
      </c>
      <c r="I59" s="401">
        <v>21225</v>
      </c>
      <c r="J59" s="401">
        <v>21700</v>
      </c>
      <c r="K59" s="405">
        <v>49.446709376820039</v>
      </c>
      <c r="L59" s="404"/>
      <c r="M59" s="402">
        <v>1926224</v>
      </c>
      <c r="N59" s="402">
        <v>119412</v>
      </c>
      <c r="O59" s="402">
        <v>1806812</v>
      </c>
      <c r="P59" s="406">
        <v>6.1992790038957049</v>
      </c>
      <c r="Q59" s="404"/>
    </row>
    <row r="60" spans="1:17" s="19" customFormat="1" ht="15">
      <c r="A60" s="976"/>
      <c r="B60" s="65">
        <v>40725</v>
      </c>
      <c r="C60" s="587">
        <v>1863175</v>
      </c>
      <c r="D60" s="67">
        <v>97723</v>
      </c>
      <c r="E60" s="66">
        <v>1765452</v>
      </c>
      <c r="F60" s="167">
        <v>5.2449716210232538</v>
      </c>
      <c r="G60" s="176"/>
      <c r="H60" s="71">
        <v>42135</v>
      </c>
      <c r="I60" s="71">
        <v>20660</v>
      </c>
      <c r="J60" s="66">
        <v>21475</v>
      </c>
      <c r="K60" s="167">
        <v>49.032870535184529</v>
      </c>
      <c r="L60" s="176"/>
      <c r="M60" s="66">
        <v>1905310</v>
      </c>
      <c r="N60" s="66">
        <v>118383</v>
      </c>
      <c r="O60" s="66">
        <v>1786927</v>
      </c>
      <c r="P60" s="175">
        <v>6.2133196172801277</v>
      </c>
      <c r="Q60" s="176"/>
    </row>
    <row r="61" spans="1:17" s="19" customFormat="1" ht="15">
      <c r="A61" s="976"/>
      <c r="B61" s="65">
        <v>40756</v>
      </c>
      <c r="C61" s="587">
        <v>1855336</v>
      </c>
      <c r="D61" s="67">
        <v>98237</v>
      </c>
      <c r="E61" s="66">
        <v>1757099</v>
      </c>
      <c r="F61" s="167">
        <v>5.2948360835988737</v>
      </c>
      <c r="G61" s="176"/>
      <c r="H61" s="71">
        <v>41618</v>
      </c>
      <c r="I61" s="71">
        <v>20397</v>
      </c>
      <c r="J61" s="66">
        <v>21221</v>
      </c>
      <c r="K61" s="167">
        <v>49.0100437310779</v>
      </c>
      <c r="L61" s="176"/>
      <c r="M61" s="66">
        <v>1896954</v>
      </c>
      <c r="N61" s="66">
        <v>118634</v>
      </c>
      <c r="O61" s="66">
        <v>1778320</v>
      </c>
      <c r="P61" s="175">
        <v>6.2539207592804038</v>
      </c>
      <c r="Q61" s="176"/>
    </row>
    <row r="62" spans="1:17" s="19" customFormat="1" ht="15">
      <c r="A62" s="976"/>
      <c r="B62" s="65">
        <v>40787</v>
      </c>
      <c r="C62" s="587">
        <v>1861689</v>
      </c>
      <c r="D62" s="67">
        <v>98669</v>
      </c>
      <c r="E62" s="66">
        <v>1763020</v>
      </c>
      <c r="F62" s="167">
        <v>5.2999722295184641</v>
      </c>
      <c r="G62" s="176"/>
      <c r="H62" s="71">
        <v>41541</v>
      </c>
      <c r="I62" s="71">
        <v>20270</v>
      </c>
      <c r="J62" s="66">
        <v>21271</v>
      </c>
      <c r="K62" s="167">
        <v>48.795166221323512</v>
      </c>
      <c r="L62" s="176"/>
      <c r="M62" s="66">
        <v>1903230</v>
      </c>
      <c r="N62" s="66">
        <v>118939</v>
      </c>
      <c r="O62" s="66">
        <v>1784291</v>
      </c>
      <c r="P62" s="175">
        <v>6.2493235184397058</v>
      </c>
      <c r="Q62" s="176"/>
    </row>
    <row r="63" spans="1:17" s="19" customFormat="1" ht="15">
      <c r="A63" s="976"/>
      <c r="B63" s="65">
        <v>40817</v>
      </c>
      <c r="C63" s="587">
        <v>1867570</v>
      </c>
      <c r="D63" s="67">
        <v>99138</v>
      </c>
      <c r="E63" s="66">
        <v>1768432</v>
      </c>
      <c r="F63" s="167">
        <v>5.3083954015110546</v>
      </c>
      <c r="G63" s="176"/>
      <c r="H63" s="71">
        <v>40356</v>
      </c>
      <c r="I63" s="71">
        <v>19812</v>
      </c>
      <c r="J63" s="66">
        <v>20544</v>
      </c>
      <c r="K63" s="167">
        <v>49.093071662206363</v>
      </c>
      <c r="L63" s="176"/>
      <c r="M63" s="66">
        <v>1907926</v>
      </c>
      <c r="N63" s="66">
        <v>118950</v>
      </c>
      <c r="O63" s="66">
        <v>1788976</v>
      </c>
      <c r="P63" s="175">
        <v>6.2345185295446468</v>
      </c>
      <c r="Q63" s="176"/>
    </row>
    <row r="64" spans="1:17" s="19" customFormat="1" ht="15">
      <c r="A64" s="976"/>
      <c r="B64" s="65">
        <v>40848</v>
      </c>
      <c r="C64" s="587">
        <v>1914936</v>
      </c>
      <c r="D64" s="67">
        <v>101529</v>
      </c>
      <c r="E64" s="66">
        <v>1813407</v>
      </c>
      <c r="F64" s="167">
        <v>5.3019526501146776</v>
      </c>
      <c r="G64" s="176"/>
      <c r="H64" s="71">
        <v>39811</v>
      </c>
      <c r="I64" s="71">
        <v>19668</v>
      </c>
      <c r="J64" s="66">
        <v>20143</v>
      </c>
      <c r="K64" s="167">
        <v>49.403431212478964</v>
      </c>
      <c r="L64" s="176"/>
      <c r="M64" s="66">
        <v>1954747</v>
      </c>
      <c r="N64" s="66">
        <v>121197</v>
      </c>
      <c r="O64" s="66">
        <v>1833550</v>
      </c>
      <c r="P64" s="175">
        <v>6.2001374090867003</v>
      </c>
      <c r="Q64" s="176"/>
    </row>
    <row r="65" spans="1:17" s="19" customFormat="1" ht="15">
      <c r="A65" s="976"/>
      <c r="B65" s="63">
        <v>40878</v>
      </c>
      <c r="C65" s="588">
        <v>1982676</v>
      </c>
      <c r="D65" s="69">
        <v>104663</v>
      </c>
      <c r="E65" s="64">
        <v>1878013</v>
      </c>
      <c r="F65" s="164">
        <v>5.2788756206258611</v>
      </c>
      <c r="G65" s="165">
        <v>5.1635632512962815</v>
      </c>
      <c r="H65" s="69">
        <v>39701</v>
      </c>
      <c r="I65" s="69">
        <v>19575</v>
      </c>
      <c r="J65" s="64">
        <v>20126</v>
      </c>
      <c r="K65" s="164">
        <v>49.306062819576333</v>
      </c>
      <c r="L65" s="165">
        <v>49.930523480346686</v>
      </c>
      <c r="M65" s="64">
        <v>2022377</v>
      </c>
      <c r="N65" s="64">
        <v>124238</v>
      </c>
      <c r="O65" s="64">
        <v>1898139</v>
      </c>
      <c r="P65" s="164">
        <v>6.143167174072885</v>
      </c>
      <c r="Q65" s="165">
        <v>6.1191710529275598</v>
      </c>
    </row>
    <row r="66" spans="1:17" s="19" customFormat="1" ht="15">
      <c r="A66" s="976"/>
      <c r="B66" s="65">
        <v>40909</v>
      </c>
      <c r="C66" s="587">
        <v>2121518</v>
      </c>
      <c r="D66" s="67">
        <v>110684</v>
      </c>
      <c r="E66" s="66">
        <v>2010834</v>
      </c>
      <c r="F66" s="167">
        <v>5.2172076786527386</v>
      </c>
      <c r="G66" s="176"/>
      <c r="H66" s="67">
        <v>40200</v>
      </c>
      <c r="I66" s="67">
        <v>19875</v>
      </c>
      <c r="J66" s="66">
        <v>20325</v>
      </c>
      <c r="K66" s="167">
        <v>49.440298507462686</v>
      </c>
      <c r="L66" s="176"/>
      <c r="M66" s="66">
        <v>2161718</v>
      </c>
      <c r="N66" s="66">
        <v>130559</v>
      </c>
      <c r="O66" s="66">
        <v>2031159</v>
      </c>
      <c r="P66" s="175">
        <v>6.0395944336865401</v>
      </c>
      <c r="Q66" s="176"/>
    </row>
    <row r="67" spans="1:17" s="19" customFormat="1" ht="15">
      <c r="A67" s="976"/>
      <c r="B67" s="65">
        <v>40940</v>
      </c>
      <c r="C67" s="587">
        <v>2168156</v>
      </c>
      <c r="D67" s="67">
        <v>111927</v>
      </c>
      <c r="E67" s="66">
        <v>2056229</v>
      </c>
      <c r="F67" s="167">
        <v>5.1623130438953657</v>
      </c>
      <c r="G67" s="173"/>
      <c r="H67" s="67">
        <v>40782</v>
      </c>
      <c r="I67" s="67">
        <v>20078</v>
      </c>
      <c r="J67" s="66">
        <v>20704</v>
      </c>
      <c r="K67" s="167">
        <v>49.232504536315041</v>
      </c>
      <c r="L67" s="173"/>
      <c r="M67" s="66">
        <v>2208938</v>
      </c>
      <c r="N67" s="66">
        <v>132005</v>
      </c>
      <c r="O67" s="66">
        <v>2076933</v>
      </c>
      <c r="P67" s="175">
        <v>5.9759486232750767</v>
      </c>
      <c r="Q67" s="173"/>
    </row>
    <row r="68" spans="1:17" s="19" customFormat="1" ht="15">
      <c r="A68" s="976"/>
      <c r="B68" s="65">
        <v>40969</v>
      </c>
      <c r="C68" s="587">
        <v>2141006</v>
      </c>
      <c r="D68" s="67">
        <v>112396</v>
      </c>
      <c r="E68" s="66">
        <v>2028610</v>
      </c>
      <c r="F68" s="167">
        <v>5.2496816916907285</v>
      </c>
      <c r="G68" s="173"/>
      <c r="H68" s="67">
        <v>41198</v>
      </c>
      <c r="I68" s="67">
        <v>20478</v>
      </c>
      <c r="J68" s="66">
        <v>20720</v>
      </c>
      <c r="K68" s="167">
        <v>49.706296422156413</v>
      </c>
      <c r="L68" s="173"/>
      <c r="M68" s="66">
        <v>2182204</v>
      </c>
      <c r="N68" s="66">
        <v>132874</v>
      </c>
      <c r="O68" s="66">
        <v>2049330</v>
      </c>
      <c r="P68" s="175">
        <v>6.0889815984206797</v>
      </c>
      <c r="Q68" s="173"/>
    </row>
    <row r="69" spans="1:17" s="19" customFormat="1" ht="15">
      <c r="A69" s="976"/>
      <c r="B69" s="65">
        <v>41011</v>
      </c>
      <c r="C69" s="587">
        <v>2072640</v>
      </c>
      <c r="D69" s="67">
        <v>110074</v>
      </c>
      <c r="E69" s="66">
        <v>1962566</v>
      </c>
      <c r="F69" s="167">
        <v>5.3108113324069786</v>
      </c>
      <c r="G69" s="173"/>
      <c r="H69" s="67">
        <v>41198</v>
      </c>
      <c r="I69" s="67">
        <v>20559</v>
      </c>
      <c r="J69" s="66">
        <v>20639</v>
      </c>
      <c r="K69" s="167">
        <v>49.90290790815088</v>
      </c>
      <c r="L69" s="173"/>
      <c r="M69" s="66">
        <v>2113838</v>
      </c>
      <c r="N69" s="66">
        <v>130633</v>
      </c>
      <c r="O69" s="66">
        <v>1983205</v>
      </c>
      <c r="P69" s="175">
        <v>6.1798964726719836</v>
      </c>
      <c r="Q69" s="173"/>
    </row>
    <row r="70" spans="1:17" s="19" customFormat="1" ht="15">
      <c r="A70" s="976"/>
      <c r="B70" s="72">
        <v>41041</v>
      </c>
      <c r="C70" s="514">
        <v>2013936</v>
      </c>
      <c r="D70" s="71">
        <v>108282</v>
      </c>
      <c r="E70" s="174">
        <v>1905654</v>
      </c>
      <c r="F70" s="175">
        <v>5.3766356031174771</v>
      </c>
      <c r="G70" s="176"/>
      <c r="H70" s="71">
        <v>41419</v>
      </c>
      <c r="I70" s="71">
        <v>20315</v>
      </c>
      <c r="J70" s="174">
        <v>21104</v>
      </c>
      <c r="K70" s="175">
        <v>49.047538569255657</v>
      </c>
      <c r="L70" s="176"/>
      <c r="M70" s="174">
        <v>2055355</v>
      </c>
      <c r="N70" s="174">
        <v>128597</v>
      </c>
      <c r="O70" s="174">
        <v>1926758</v>
      </c>
      <c r="P70" s="175">
        <v>6.2566807193891085</v>
      </c>
      <c r="Q70" s="176"/>
    </row>
    <row r="71" spans="1:17" s="19" customFormat="1" ht="15">
      <c r="A71" s="976"/>
      <c r="B71" s="400">
        <v>41072</v>
      </c>
      <c r="C71" s="586">
        <v>1964445</v>
      </c>
      <c r="D71" s="401">
        <v>106631</v>
      </c>
      <c r="E71" s="402">
        <v>1857814</v>
      </c>
      <c r="F71" s="403">
        <v>5.4280471074527412</v>
      </c>
      <c r="G71" s="404"/>
      <c r="H71" s="401">
        <v>40064</v>
      </c>
      <c r="I71" s="401">
        <v>19985</v>
      </c>
      <c r="J71" s="401">
        <v>20079</v>
      </c>
      <c r="K71" s="405">
        <v>49.88268769968051</v>
      </c>
      <c r="L71" s="404"/>
      <c r="M71" s="402">
        <v>2004509</v>
      </c>
      <c r="N71" s="402">
        <v>126616</v>
      </c>
      <c r="O71" s="402">
        <v>1877893</v>
      </c>
      <c r="P71" s="406">
        <v>6.3165593170197791</v>
      </c>
      <c r="Q71" s="404"/>
    </row>
    <row r="72" spans="1:17" s="19" customFormat="1" ht="15">
      <c r="A72" s="976"/>
      <c r="B72" s="72">
        <v>41102</v>
      </c>
      <c r="C72" s="514">
        <v>1953184</v>
      </c>
      <c r="D72" s="71">
        <v>105673</v>
      </c>
      <c r="E72" s="174">
        <v>1847511</v>
      </c>
      <c r="F72" s="175">
        <v>5.4102941658338386</v>
      </c>
      <c r="G72" s="176"/>
      <c r="H72" s="71">
        <v>39537</v>
      </c>
      <c r="I72" s="71">
        <v>19565</v>
      </c>
      <c r="J72" s="174">
        <v>19972</v>
      </c>
      <c r="K72" s="175">
        <v>49.485292257885021</v>
      </c>
      <c r="L72" s="176"/>
      <c r="M72" s="174">
        <v>1992721</v>
      </c>
      <c r="N72" s="174">
        <v>125238</v>
      </c>
      <c r="O72" s="174">
        <v>1867483</v>
      </c>
      <c r="P72" s="175">
        <v>6.2847734329090725</v>
      </c>
      <c r="Q72" s="176"/>
    </row>
    <row r="73" spans="1:17" s="19" customFormat="1" ht="15">
      <c r="A73" s="976"/>
      <c r="B73" s="72">
        <v>41133</v>
      </c>
      <c r="C73" s="514">
        <v>1964706</v>
      </c>
      <c r="D73" s="71">
        <v>106275</v>
      </c>
      <c r="E73" s="174">
        <v>1858431</v>
      </c>
      <c r="F73" s="175">
        <v>5.4092062629217805</v>
      </c>
      <c r="G73" s="176"/>
      <c r="H73" s="71">
        <v>39272</v>
      </c>
      <c r="I73" s="71">
        <v>19284</v>
      </c>
      <c r="J73" s="174">
        <v>19988</v>
      </c>
      <c r="K73" s="175">
        <v>49.103687105316766</v>
      </c>
      <c r="L73" s="176"/>
      <c r="M73" s="174">
        <v>2003978</v>
      </c>
      <c r="N73" s="174">
        <v>125559</v>
      </c>
      <c r="O73" s="174">
        <v>1878419</v>
      </c>
      <c r="P73" s="175">
        <v>6.2654879444784317</v>
      </c>
      <c r="Q73" s="176"/>
    </row>
    <row r="74" spans="1:17" s="19" customFormat="1" ht="15">
      <c r="A74" s="976"/>
      <c r="B74" s="72">
        <v>41164</v>
      </c>
      <c r="C74" s="514">
        <v>1978987</v>
      </c>
      <c r="D74" s="71">
        <v>105834</v>
      </c>
      <c r="E74" s="174">
        <v>1873153</v>
      </c>
      <c r="F74" s="175">
        <v>5.3478875808683934</v>
      </c>
      <c r="G74" s="176"/>
      <c r="H74" s="71">
        <v>39443</v>
      </c>
      <c r="I74" s="71">
        <v>19182</v>
      </c>
      <c r="J74" s="174">
        <v>20261</v>
      </c>
      <c r="K74" s="175">
        <v>48.632203432801759</v>
      </c>
      <c r="L74" s="176"/>
      <c r="M74" s="174">
        <v>2018430</v>
      </c>
      <c r="N74" s="174">
        <v>125016</v>
      </c>
      <c r="O74" s="174">
        <v>1893414</v>
      </c>
      <c r="P74" s="175">
        <v>6.1937248257308894</v>
      </c>
      <c r="Q74" s="176"/>
    </row>
    <row r="75" spans="1:17" s="19" customFormat="1" ht="15">
      <c r="A75" s="976"/>
      <c r="B75" s="72">
        <v>41194</v>
      </c>
      <c r="C75" s="514">
        <v>1994872</v>
      </c>
      <c r="D75" s="71">
        <v>106283</v>
      </c>
      <c r="E75" s="174">
        <v>1888589</v>
      </c>
      <c r="F75" s="175">
        <v>5.3278105061377374</v>
      </c>
      <c r="G75" s="176"/>
      <c r="H75" s="71">
        <v>39607</v>
      </c>
      <c r="I75" s="71">
        <v>19179</v>
      </c>
      <c r="J75" s="174">
        <v>20428</v>
      </c>
      <c r="K75" s="175">
        <v>48.42325851490898</v>
      </c>
      <c r="L75" s="176"/>
      <c r="M75" s="174">
        <v>2034479</v>
      </c>
      <c r="N75" s="174">
        <v>125462</v>
      </c>
      <c r="O75" s="174">
        <v>1909017</v>
      </c>
      <c r="P75" s="175">
        <v>6.1667876640653461</v>
      </c>
      <c r="Q75" s="176"/>
    </row>
    <row r="76" spans="1:17" s="19" customFormat="1" ht="15">
      <c r="A76" s="976"/>
      <c r="B76" s="72">
        <v>41225</v>
      </c>
      <c r="C76" s="514">
        <v>2058142</v>
      </c>
      <c r="D76" s="71">
        <v>108695</v>
      </c>
      <c r="E76" s="174">
        <v>1949447</v>
      </c>
      <c r="F76" s="175">
        <v>5.281219663171929</v>
      </c>
      <c r="G76" s="176"/>
      <c r="H76" s="71">
        <v>40475</v>
      </c>
      <c r="I76" s="71">
        <v>19555</v>
      </c>
      <c r="J76" s="71">
        <v>20920</v>
      </c>
      <c r="K76" s="391">
        <v>48.313773934527489</v>
      </c>
      <c r="L76" s="176"/>
      <c r="M76" s="174">
        <v>2098617</v>
      </c>
      <c r="N76" s="174">
        <v>128250</v>
      </c>
      <c r="O76" s="174">
        <v>1970367</v>
      </c>
      <c r="P76" s="392">
        <v>6.1111674974518939</v>
      </c>
      <c r="Q76" s="176"/>
    </row>
    <row r="77" spans="1:17" s="19" customFormat="1" ht="15">
      <c r="A77" s="976"/>
      <c r="B77" s="63">
        <v>41255</v>
      </c>
      <c r="C77" s="588">
        <v>2136815</v>
      </c>
      <c r="D77" s="69">
        <v>111521</v>
      </c>
      <c r="E77" s="69">
        <v>2025294</v>
      </c>
      <c r="F77" s="164">
        <v>5.2190292561592839</v>
      </c>
      <c r="G77" s="165">
        <v>5.3087487520049628</v>
      </c>
      <c r="H77" s="69">
        <v>40748</v>
      </c>
      <c r="I77" s="69">
        <v>19733</v>
      </c>
      <c r="J77" s="64">
        <v>21015</v>
      </c>
      <c r="K77" s="389">
        <v>48.426916658486306</v>
      </c>
      <c r="L77" s="165">
        <v>49.135538689473762</v>
      </c>
      <c r="M77" s="64">
        <v>2177563</v>
      </c>
      <c r="N77" s="69">
        <v>131254</v>
      </c>
      <c r="O77" s="69">
        <v>2046309</v>
      </c>
      <c r="P77" s="389">
        <v>6.0275638408624692</v>
      </c>
      <c r="Q77" s="165">
        <v>6.1553626705678308</v>
      </c>
    </row>
    <row r="78" spans="1:17" s="19" customFormat="1" ht="15">
      <c r="A78" s="976"/>
      <c r="B78" s="72">
        <v>41286</v>
      </c>
      <c r="C78" s="514">
        <v>2295744</v>
      </c>
      <c r="D78" s="71">
        <v>116412</v>
      </c>
      <c r="E78" s="174">
        <v>2179332</v>
      </c>
      <c r="F78" s="175">
        <v>5.0707744417496032</v>
      </c>
      <c r="G78" s="176"/>
      <c r="H78" s="71">
        <v>41436</v>
      </c>
      <c r="I78" s="71">
        <v>20104</v>
      </c>
      <c r="J78" s="71">
        <v>21332</v>
      </c>
      <c r="K78" s="391">
        <v>48.51819673713679</v>
      </c>
      <c r="L78" s="176"/>
      <c r="M78" s="174">
        <v>2337180</v>
      </c>
      <c r="N78" s="174">
        <v>136516</v>
      </c>
      <c r="O78" s="174">
        <v>2200664</v>
      </c>
      <c r="P78" s="392">
        <v>5.8410563157309232</v>
      </c>
      <c r="Q78" s="176"/>
    </row>
    <row r="79" spans="1:17" s="19" customFormat="1" ht="15">
      <c r="A79" s="976"/>
      <c r="B79" s="72">
        <v>41317</v>
      </c>
      <c r="C79" s="514">
        <v>2336686</v>
      </c>
      <c r="D79" s="71">
        <v>117342</v>
      </c>
      <c r="E79" s="174">
        <v>2219344</v>
      </c>
      <c r="F79" s="175">
        <v>5.0217273523271846</v>
      </c>
      <c r="G79" s="176"/>
      <c r="H79" s="71">
        <v>42084</v>
      </c>
      <c r="I79" s="71">
        <v>20491</v>
      </c>
      <c r="J79" s="71">
        <v>21593</v>
      </c>
      <c r="K79" s="391">
        <v>48.690713810474293</v>
      </c>
      <c r="L79" s="176"/>
      <c r="M79" s="174">
        <v>2378770</v>
      </c>
      <c r="N79" s="174">
        <v>137833</v>
      </c>
      <c r="O79" s="174">
        <v>2240937</v>
      </c>
      <c r="P79" s="392">
        <v>5.7942970526784849</v>
      </c>
      <c r="Q79" s="176"/>
    </row>
    <row r="80" spans="1:17" s="396" customFormat="1" ht="15">
      <c r="A80" s="978"/>
      <c r="B80" s="72">
        <v>41345</v>
      </c>
      <c r="C80" s="514">
        <v>2314453</v>
      </c>
      <c r="D80" s="71">
        <v>116302</v>
      </c>
      <c r="E80" s="174">
        <v>2198151</v>
      </c>
      <c r="F80" s="175">
        <v>5.025031832575559</v>
      </c>
      <c r="G80" s="176"/>
      <c r="H80" s="71">
        <v>42382</v>
      </c>
      <c r="I80" s="71">
        <v>20824</v>
      </c>
      <c r="J80" s="71">
        <v>21558</v>
      </c>
      <c r="K80" s="391">
        <v>49.134066348921714</v>
      </c>
      <c r="L80" s="176"/>
      <c r="M80" s="174">
        <v>2356835</v>
      </c>
      <c r="N80" s="174">
        <v>137126</v>
      </c>
      <c r="O80" s="174">
        <v>2219709</v>
      </c>
      <c r="P80" s="392">
        <v>5.818226562317685</v>
      </c>
      <c r="Q80" s="395"/>
    </row>
    <row r="81" spans="1:17" s="60" customFormat="1" ht="15">
      <c r="A81" s="979"/>
      <c r="B81" s="72">
        <v>41376</v>
      </c>
      <c r="C81" s="514">
        <v>2255710</v>
      </c>
      <c r="D81" s="71">
        <v>114224</v>
      </c>
      <c r="E81" s="174">
        <v>2141486</v>
      </c>
      <c r="F81" s="175">
        <v>5.063771495449326</v>
      </c>
      <c r="G81" s="176"/>
      <c r="H81" s="71">
        <v>42759</v>
      </c>
      <c r="I81" s="71">
        <v>21008</v>
      </c>
      <c r="J81" s="71">
        <v>21751</v>
      </c>
      <c r="K81" s="391">
        <v>49.131177062138967</v>
      </c>
      <c r="L81" s="176"/>
      <c r="M81" s="174">
        <v>2298469</v>
      </c>
      <c r="N81" s="174">
        <v>135232</v>
      </c>
      <c r="O81" s="174">
        <v>2163237</v>
      </c>
      <c r="P81" s="392">
        <v>5.8835685841314369</v>
      </c>
      <c r="Q81" s="176"/>
    </row>
    <row r="82" spans="1:17" s="60" customFormat="1" ht="15">
      <c r="A82" s="979"/>
      <c r="B82" s="72">
        <v>41406</v>
      </c>
      <c r="C82" s="514">
        <v>2176337</v>
      </c>
      <c r="D82" s="71">
        <v>111535</v>
      </c>
      <c r="E82" s="174">
        <v>2064802</v>
      </c>
      <c r="F82" s="175">
        <v>5.1248956388647526</v>
      </c>
      <c r="G82" s="176"/>
      <c r="H82" s="71">
        <v>42174</v>
      </c>
      <c r="I82" s="71">
        <v>20651</v>
      </c>
      <c r="J82" s="71">
        <v>21523</v>
      </c>
      <c r="K82" s="391">
        <v>48.966187698582061</v>
      </c>
      <c r="L82" s="176"/>
      <c r="M82" s="174">
        <v>2218511</v>
      </c>
      <c r="N82" s="174">
        <v>132186</v>
      </c>
      <c r="O82" s="174">
        <v>2086325</v>
      </c>
      <c r="P82" s="392">
        <v>5.9583206934741364</v>
      </c>
      <c r="Q82" s="176"/>
    </row>
    <row r="83" spans="1:17" s="19" customFormat="1" ht="15">
      <c r="A83" s="976"/>
      <c r="B83" s="400">
        <v>41437</v>
      </c>
      <c r="C83" s="586">
        <v>2109173</v>
      </c>
      <c r="D83" s="402">
        <v>109490</v>
      </c>
      <c r="E83" s="402">
        <v>1999683</v>
      </c>
      <c r="F83" s="403">
        <v>5.1911341554248986</v>
      </c>
      <c r="G83" s="404"/>
      <c r="H83" s="401">
        <v>41652</v>
      </c>
      <c r="I83" s="401">
        <v>20204</v>
      </c>
      <c r="J83" s="401">
        <v>21448</v>
      </c>
      <c r="K83" s="405">
        <v>48.506674349370975</v>
      </c>
      <c r="L83" s="404"/>
      <c r="M83" s="402">
        <v>2150825</v>
      </c>
      <c r="N83" s="402">
        <v>129694</v>
      </c>
      <c r="O83" s="402">
        <v>2021131</v>
      </c>
      <c r="P83" s="406">
        <v>6.0299652458940169</v>
      </c>
      <c r="Q83" s="404"/>
    </row>
    <row r="84" spans="1:17" s="19" customFormat="1" ht="15">
      <c r="A84" s="976"/>
      <c r="B84" s="72">
        <v>41467</v>
      </c>
      <c r="C84" s="514">
        <v>2093103</v>
      </c>
      <c r="D84" s="71">
        <v>109961</v>
      </c>
      <c r="E84" s="174">
        <v>1983142</v>
      </c>
      <c r="F84" s="175">
        <v>5.2534920641745773</v>
      </c>
      <c r="G84" s="176"/>
      <c r="H84" s="71">
        <v>41021</v>
      </c>
      <c r="I84" s="71">
        <v>19624</v>
      </c>
      <c r="J84" s="174">
        <v>21397</v>
      </c>
      <c r="K84" s="175">
        <v>47.838911776894761</v>
      </c>
      <c r="L84" s="176"/>
      <c r="M84" s="174">
        <v>2134124</v>
      </c>
      <c r="N84" s="174">
        <v>129585</v>
      </c>
      <c r="O84" s="174">
        <v>2004539</v>
      </c>
      <c r="P84" s="175">
        <v>6.0720464227945516</v>
      </c>
      <c r="Q84" s="176"/>
    </row>
    <row r="85" spans="1:17" s="19" customFormat="1" ht="15">
      <c r="A85" s="976"/>
      <c r="B85" s="72">
        <v>41498</v>
      </c>
      <c r="C85" s="514">
        <v>2083209</v>
      </c>
      <c r="D85" s="71">
        <v>110164</v>
      </c>
      <c r="E85" s="174">
        <v>1973045</v>
      </c>
      <c r="F85" s="175">
        <v>5.2881875990359104</v>
      </c>
      <c r="G85" s="176"/>
      <c r="H85" s="71">
        <v>40944</v>
      </c>
      <c r="I85" s="71">
        <v>19480</v>
      </c>
      <c r="J85" s="174">
        <v>21464</v>
      </c>
      <c r="K85" s="175">
        <v>47.577178585384914</v>
      </c>
      <c r="L85" s="176"/>
      <c r="M85" s="174">
        <v>2124153</v>
      </c>
      <c r="N85" s="174">
        <v>129644</v>
      </c>
      <c r="O85" s="174">
        <v>1994509</v>
      </c>
      <c r="P85" s="175">
        <v>6.1033268319184169</v>
      </c>
      <c r="Q85" s="176"/>
    </row>
    <row r="86" spans="1:17" s="19" customFormat="1" ht="15">
      <c r="A86" s="976"/>
      <c r="B86" s="72">
        <v>41529</v>
      </c>
      <c r="C86" s="514">
        <v>2083116</v>
      </c>
      <c r="D86" s="71">
        <v>110615</v>
      </c>
      <c r="E86" s="174">
        <v>1972501</v>
      </c>
      <c r="F86" s="175">
        <v>5.3100739469141418</v>
      </c>
      <c r="G86" s="176"/>
      <c r="H86" s="71">
        <v>41174</v>
      </c>
      <c r="I86" s="71">
        <v>19289</v>
      </c>
      <c r="J86" s="174">
        <v>21885</v>
      </c>
      <c r="K86" s="175">
        <v>46.847525137222519</v>
      </c>
      <c r="L86" s="176"/>
      <c r="M86" s="174">
        <v>2124290</v>
      </c>
      <c r="N86" s="174">
        <v>129904</v>
      </c>
      <c r="O86" s="174">
        <v>1994386</v>
      </c>
      <c r="P86" s="175">
        <v>6.11517259884479</v>
      </c>
      <c r="Q86" s="176"/>
    </row>
    <row r="87" spans="1:17" s="19" customFormat="1" ht="15">
      <c r="A87" s="976"/>
      <c r="B87" s="72">
        <v>41559</v>
      </c>
      <c r="C87" s="514">
        <v>2075163</v>
      </c>
      <c r="D87" s="71">
        <v>111392</v>
      </c>
      <c r="E87" s="174">
        <v>1963771</v>
      </c>
      <c r="F87" s="175">
        <v>5.3678674879997379</v>
      </c>
      <c r="G87" s="390"/>
      <c r="H87" s="71">
        <v>41153</v>
      </c>
      <c r="I87" s="71">
        <v>19314</v>
      </c>
      <c r="J87" s="174">
        <v>21839</v>
      </c>
      <c r="K87" s="175">
        <v>46.932179913979539</v>
      </c>
      <c r="L87" s="176"/>
      <c r="M87" s="174">
        <v>2116316</v>
      </c>
      <c r="N87" s="174">
        <v>130706</v>
      </c>
      <c r="O87" s="174">
        <v>1985610</v>
      </c>
      <c r="P87" s="175">
        <v>6.1761098059080028</v>
      </c>
      <c r="Q87" s="176"/>
    </row>
    <row r="88" spans="1:17" s="19" customFormat="1" ht="15">
      <c r="A88" s="976"/>
      <c r="B88" s="72">
        <v>41590</v>
      </c>
      <c r="C88" s="514">
        <v>2116032</v>
      </c>
      <c r="D88" s="71">
        <v>113754</v>
      </c>
      <c r="E88" s="174">
        <v>2002278</v>
      </c>
      <c r="F88" s="175">
        <v>5.3758166228109969</v>
      </c>
      <c r="G88" s="390"/>
      <c r="H88" s="71">
        <v>41607</v>
      </c>
      <c r="I88" s="71">
        <v>19504</v>
      </c>
      <c r="J88" s="174">
        <v>22103</v>
      </c>
      <c r="K88" s="175">
        <v>46.876727473742399</v>
      </c>
      <c r="L88" s="176"/>
      <c r="M88" s="174">
        <v>2157639</v>
      </c>
      <c r="N88" s="174">
        <v>133258</v>
      </c>
      <c r="O88" s="174">
        <v>2024381</v>
      </c>
      <c r="P88" s="175">
        <v>6.1761026751926522</v>
      </c>
      <c r="Q88" s="176"/>
    </row>
    <row r="89" spans="1:17" s="19" customFormat="1" ht="15">
      <c r="A89" s="976"/>
      <c r="B89" s="63">
        <v>41620</v>
      </c>
      <c r="C89" s="588">
        <v>2157883</v>
      </c>
      <c r="D89" s="69">
        <v>116354</v>
      </c>
      <c r="E89" s="69">
        <v>2041529</v>
      </c>
      <c r="F89" s="164">
        <v>5.392043961604962</v>
      </c>
      <c r="G89" s="165">
        <v>5.201997700160967</v>
      </c>
      <c r="H89" s="69">
        <v>41395</v>
      </c>
      <c r="I89" s="69">
        <v>19321</v>
      </c>
      <c r="J89" s="69">
        <v>22074</v>
      </c>
      <c r="K89" s="389">
        <v>46.67471916898176</v>
      </c>
      <c r="L89" s="165">
        <v>47.983816911807367</v>
      </c>
      <c r="M89" s="64">
        <v>2199278</v>
      </c>
      <c r="N89" s="69">
        <v>135675</v>
      </c>
      <c r="O89" s="69">
        <v>2063603</v>
      </c>
      <c r="P89" s="389">
        <v>6.1690700311647726</v>
      </c>
      <c r="Q89" s="165">
        <v>6.0059241122573406</v>
      </c>
    </row>
    <row r="90" spans="1:17" s="19" customFormat="1" ht="15">
      <c r="A90" s="976"/>
      <c r="B90" s="72">
        <v>41651</v>
      </c>
      <c r="C90" s="514">
        <v>2260662</v>
      </c>
      <c r="D90" s="71">
        <v>120551</v>
      </c>
      <c r="E90" s="174">
        <v>2140111</v>
      </c>
      <c r="F90" s="175">
        <v>5.3325530309263396</v>
      </c>
      <c r="G90" s="390"/>
      <c r="H90" s="71">
        <v>42050</v>
      </c>
      <c r="I90" s="71">
        <v>19580</v>
      </c>
      <c r="J90" s="174">
        <v>22470</v>
      </c>
      <c r="K90" s="175">
        <v>46.563614744351959</v>
      </c>
      <c r="L90" s="176"/>
      <c r="M90" s="174">
        <v>2302712</v>
      </c>
      <c r="N90" s="174">
        <v>140131</v>
      </c>
      <c r="O90" s="174">
        <v>2162581</v>
      </c>
      <c r="P90" s="175">
        <v>6.0854766032400063</v>
      </c>
      <c r="Q90" s="176"/>
    </row>
    <row r="91" spans="1:17" s="19" customFormat="1" ht="15">
      <c r="A91" s="976"/>
      <c r="B91" s="72">
        <v>41682</v>
      </c>
      <c r="C91" s="514">
        <v>2255909</v>
      </c>
      <c r="D91" s="71">
        <v>120111</v>
      </c>
      <c r="E91" s="174">
        <v>2135798</v>
      </c>
      <c r="F91" s="175">
        <v>5.3242839139344715</v>
      </c>
      <c r="G91" s="176"/>
      <c r="H91" s="71">
        <v>42688</v>
      </c>
      <c r="I91" s="71">
        <v>20088</v>
      </c>
      <c r="J91" s="174">
        <v>22600</v>
      </c>
      <c r="K91" s="391">
        <v>47.057721139430285</v>
      </c>
      <c r="L91" s="176"/>
      <c r="M91" s="174">
        <v>2298597</v>
      </c>
      <c r="N91" s="174">
        <v>140199</v>
      </c>
      <c r="O91" s="174">
        <v>2158398</v>
      </c>
      <c r="P91" s="392">
        <v>6.0993292865169488</v>
      </c>
      <c r="Q91" s="176"/>
    </row>
    <row r="92" spans="1:17" s="19" customFormat="1" ht="15">
      <c r="A92" s="976"/>
      <c r="B92" s="72">
        <v>41710</v>
      </c>
      <c r="C92" s="514">
        <v>2182205</v>
      </c>
      <c r="D92" s="71">
        <v>118035</v>
      </c>
      <c r="E92" s="174">
        <v>2064170</v>
      </c>
      <c r="F92" s="175">
        <v>5.4089785331808882</v>
      </c>
      <c r="G92" s="176"/>
      <c r="H92" s="71">
        <v>42734</v>
      </c>
      <c r="I92" s="71">
        <v>20534</v>
      </c>
      <c r="J92" s="174">
        <v>22200</v>
      </c>
      <c r="K92" s="391">
        <v>48.050732437871488</v>
      </c>
      <c r="L92" s="176"/>
      <c r="M92" s="174">
        <v>2224939</v>
      </c>
      <c r="N92" s="174">
        <v>138569</v>
      </c>
      <c r="O92" s="174">
        <v>2086370</v>
      </c>
      <c r="P92" s="392">
        <v>6.227990969640067</v>
      </c>
      <c r="Q92" s="176"/>
    </row>
    <row r="93" spans="1:17" s="60" customFormat="1" ht="15">
      <c r="A93" s="979"/>
      <c r="B93" s="72">
        <v>41741</v>
      </c>
      <c r="C93" s="514">
        <v>2079049</v>
      </c>
      <c r="D93" s="71">
        <v>114675</v>
      </c>
      <c r="E93" s="174">
        <v>1964374</v>
      </c>
      <c r="F93" s="175">
        <v>5.5157430151958895</v>
      </c>
      <c r="G93" s="176"/>
      <c r="H93" s="71">
        <v>42160</v>
      </c>
      <c r="I93" s="71">
        <v>20500</v>
      </c>
      <c r="J93" s="174">
        <v>21660</v>
      </c>
      <c r="K93" s="391">
        <v>48.624288425047439</v>
      </c>
      <c r="L93" s="176"/>
      <c r="M93" s="174">
        <v>2121209</v>
      </c>
      <c r="N93" s="174">
        <v>135175</v>
      </c>
      <c r="O93" s="174">
        <v>1986034</v>
      </c>
      <c r="P93" s="392">
        <v>6.3725450910306334</v>
      </c>
      <c r="Q93" s="176"/>
    </row>
    <row r="94" spans="1:17" s="60" customFormat="1" ht="15">
      <c r="A94" s="979"/>
      <c r="B94" s="72">
        <v>41771</v>
      </c>
      <c r="C94" s="514">
        <v>1986710</v>
      </c>
      <c r="D94" s="71">
        <v>111121</v>
      </c>
      <c r="E94" s="174">
        <v>1875589</v>
      </c>
      <c r="F94" s="175">
        <v>5.593216926476436</v>
      </c>
      <c r="G94" s="176"/>
      <c r="H94" s="71">
        <v>40918</v>
      </c>
      <c r="I94" s="71">
        <v>19824</v>
      </c>
      <c r="J94" s="71">
        <v>21094</v>
      </c>
      <c r="K94" s="391">
        <v>48.448115743682486</v>
      </c>
      <c r="L94" s="176"/>
      <c r="M94" s="174">
        <v>2027628</v>
      </c>
      <c r="N94" s="174">
        <v>130945</v>
      </c>
      <c r="O94" s="174">
        <v>1896683</v>
      </c>
      <c r="P94" s="391">
        <v>6.4580386540331851</v>
      </c>
      <c r="Q94" s="176"/>
    </row>
    <row r="95" spans="1:17" s="19" customFormat="1" ht="15">
      <c r="A95" s="976"/>
      <c r="B95" s="400">
        <v>41802</v>
      </c>
      <c r="C95" s="586">
        <v>1912541</v>
      </c>
      <c r="D95" s="402">
        <v>108475</v>
      </c>
      <c r="E95" s="402">
        <v>1804066</v>
      </c>
      <c r="F95" s="403">
        <v>5.6717738338681363</v>
      </c>
      <c r="G95" s="404"/>
      <c r="H95" s="401">
        <v>39454</v>
      </c>
      <c r="I95" s="401">
        <v>19100</v>
      </c>
      <c r="J95" s="401">
        <v>20354</v>
      </c>
      <c r="K95" s="405">
        <v>48.410807522684642</v>
      </c>
      <c r="L95" s="404"/>
      <c r="M95" s="402">
        <v>1951995</v>
      </c>
      <c r="N95" s="402">
        <v>127575</v>
      </c>
      <c r="O95" s="402">
        <v>1824420</v>
      </c>
      <c r="P95" s="406">
        <v>6.5356212490298384</v>
      </c>
      <c r="Q95" s="404"/>
    </row>
    <row r="96" spans="1:17" s="122" customFormat="1" ht="15">
      <c r="A96" s="977"/>
      <c r="B96" s="72">
        <v>41832</v>
      </c>
      <c r="C96" s="514">
        <v>1878520</v>
      </c>
      <c r="D96" s="174">
        <v>107169</v>
      </c>
      <c r="E96" s="174">
        <v>1771351</v>
      </c>
      <c r="F96" s="175">
        <v>5.704969869897579</v>
      </c>
      <c r="G96" s="495"/>
      <c r="H96" s="174">
        <v>38544</v>
      </c>
      <c r="I96" s="174">
        <v>18555</v>
      </c>
      <c r="J96" s="71">
        <v>19989</v>
      </c>
      <c r="K96" s="391">
        <v>48.139788293897887</v>
      </c>
      <c r="L96" s="176"/>
      <c r="M96" s="174">
        <v>1917064</v>
      </c>
      <c r="N96" s="174">
        <v>125724</v>
      </c>
      <c r="O96" s="174">
        <v>1791340</v>
      </c>
      <c r="P96" s="392">
        <v>6.5581535097419801</v>
      </c>
      <c r="Q96" s="176"/>
    </row>
    <row r="97" spans="1:17" s="122" customFormat="1" ht="15">
      <c r="A97" s="977"/>
      <c r="B97" s="72">
        <v>41863</v>
      </c>
      <c r="C97" s="514">
        <v>1853174</v>
      </c>
      <c r="D97" s="174">
        <v>106672</v>
      </c>
      <c r="E97" s="491">
        <v>1746502</v>
      </c>
      <c r="F97" s="515">
        <v>5.756178318927418</v>
      </c>
      <c r="G97" s="495"/>
      <c r="H97" s="174">
        <v>37867</v>
      </c>
      <c r="I97" s="174">
        <v>18209</v>
      </c>
      <c r="J97" s="492">
        <v>19658</v>
      </c>
      <c r="K97" s="493">
        <v>48.086724588692</v>
      </c>
      <c r="L97" s="176"/>
      <c r="M97" s="491">
        <v>1891041</v>
      </c>
      <c r="N97" s="491">
        <v>124881</v>
      </c>
      <c r="O97" s="491">
        <v>1766160</v>
      </c>
      <c r="P97" s="494">
        <v>6.6038229736954408</v>
      </c>
      <c r="Q97" s="176"/>
    </row>
    <row r="98" spans="1:17" s="19" customFormat="1" ht="15">
      <c r="A98" s="976"/>
      <c r="B98" s="72">
        <v>41894</v>
      </c>
      <c r="C98" s="514">
        <v>1821948</v>
      </c>
      <c r="D98" s="174">
        <v>106364</v>
      </c>
      <c r="E98" s="491">
        <v>1715584</v>
      </c>
      <c r="F98" s="515">
        <v>5.8379273173548309</v>
      </c>
      <c r="G98" s="60"/>
      <c r="H98" s="174">
        <v>37558</v>
      </c>
      <c r="I98" s="174">
        <v>17889</v>
      </c>
      <c r="J98" s="492">
        <v>19669</v>
      </c>
      <c r="K98" s="493">
        <v>47.630331753554501</v>
      </c>
      <c r="L98" s="60"/>
      <c r="M98" s="67">
        <v>1859506</v>
      </c>
      <c r="N98" s="67">
        <v>124253</v>
      </c>
      <c r="O98" s="390">
        <v>1735253</v>
      </c>
      <c r="P98" s="493">
        <v>6.6820435104807414</v>
      </c>
      <c r="Q98" s="168"/>
    </row>
    <row r="99" spans="1:17" s="19" customFormat="1" ht="15">
      <c r="A99" s="976"/>
      <c r="B99" s="72">
        <v>41924</v>
      </c>
      <c r="C99" s="514">
        <v>1784814</v>
      </c>
      <c r="D99" s="174">
        <v>105821</v>
      </c>
      <c r="E99" s="491">
        <v>1678993</v>
      </c>
      <c r="F99" s="515">
        <v>5.9289651470685465</v>
      </c>
      <c r="G99" s="60" t="s">
        <v>201</v>
      </c>
      <c r="H99" s="174">
        <v>37137</v>
      </c>
      <c r="I99" s="174">
        <v>17536</v>
      </c>
      <c r="J99" s="492">
        <v>19601</v>
      </c>
      <c r="K99" s="515">
        <v>47.21975388426636</v>
      </c>
      <c r="L99" s="60"/>
      <c r="M99" s="67">
        <v>1821951</v>
      </c>
      <c r="N99" s="67">
        <v>123357</v>
      </c>
      <c r="O99" s="67">
        <v>1698594</v>
      </c>
      <c r="P99" s="515">
        <v>6.7705992093091414</v>
      </c>
      <c r="Q99" s="168"/>
    </row>
    <row r="100" spans="1:17" s="19" customFormat="1" ht="15">
      <c r="A100" s="976"/>
      <c r="B100" s="72">
        <v>41955</v>
      </c>
      <c r="C100" s="514">
        <v>1799525</v>
      </c>
      <c r="D100" s="174">
        <v>107064</v>
      </c>
      <c r="E100" s="491">
        <v>1692461</v>
      </c>
      <c r="F100" s="515">
        <v>5.9495700254233759</v>
      </c>
      <c r="G100" s="60"/>
      <c r="H100" s="174">
        <v>37395</v>
      </c>
      <c r="I100" s="174">
        <v>17614</v>
      </c>
      <c r="J100" s="492">
        <v>19781</v>
      </c>
      <c r="K100" s="515">
        <v>47.102553817355265</v>
      </c>
      <c r="L100" s="60"/>
      <c r="M100" s="67">
        <v>1836920</v>
      </c>
      <c r="N100" s="67">
        <v>124678</v>
      </c>
      <c r="O100" s="67">
        <v>1712242</v>
      </c>
      <c r="P100" s="515">
        <v>6.7873396772858916</v>
      </c>
      <c r="Q100" s="168"/>
    </row>
    <row r="101" spans="1:17" s="19" customFormat="1" ht="15">
      <c r="A101" s="976"/>
      <c r="B101" s="63">
        <v>41985</v>
      </c>
      <c r="C101" s="588">
        <v>1825180</v>
      </c>
      <c r="D101" s="69">
        <v>108902</v>
      </c>
      <c r="E101" s="69">
        <v>1716278</v>
      </c>
      <c r="F101" s="164">
        <v>5.9666443857592126</v>
      </c>
      <c r="G101" s="165">
        <v>5.6469823039422158</v>
      </c>
      <c r="H101" s="69">
        <v>37204</v>
      </c>
      <c r="I101" s="69">
        <v>17392</v>
      </c>
      <c r="J101" s="69">
        <v>19812</v>
      </c>
      <c r="K101" s="389">
        <v>46.747661541769702</v>
      </c>
      <c r="L101" s="165">
        <v>47.680619874755372</v>
      </c>
      <c r="M101" s="64">
        <v>1862384</v>
      </c>
      <c r="N101" s="69">
        <v>126294</v>
      </c>
      <c r="O101" s="69">
        <v>1736090</v>
      </c>
      <c r="P101" s="389">
        <v>6.7813082586620164</v>
      </c>
      <c r="Q101" s="165">
        <v>6.476134089867343</v>
      </c>
    </row>
    <row r="102" spans="1:17" s="19" customFormat="1" ht="15">
      <c r="A102" s="976"/>
      <c r="B102" s="72">
        <v>42005</v>
      </c>
      <c r="C102" s="514">
        <v>1918599</v>
      </c>
      <c r="D102" s="174">
        <v>112779</v>
      </c>
      <c r="E102" s="491">
        <v>1805820</v>
      </c>
      <c r="F102" s="515">
        <v>5.8781954957758238</v>
      </c>
      <c r="G102" s="60"/>
      <c r="H102" s="174">
        <v>38044</v>
      </c>
      <c r="I102" s="174">
        <v>17656</v>
      </c>
      <c r="J102" s="492">
        <v>20388</v>
      </c>
      <c r="K102" s="515">
        <v>46.409420670802234</v>
      </c>
      <c r="L102" s="60"/>
      <c r="M102" s="67">
        <v>1956643</v>
      </c>
      <c r="N102" s="67">
        <v>130435</v>
      </c>
      <c r="O102" s="67">
        <v>1826208</v>
      </c>
      <c r="P102" s="515">
        <v>6.6662646175107056</v>
      </c>
      <c r="Q102" s="168"/>
    </row>
    <row r="103" spans="1:17" s="19" customFormat="1" ht="15">
      <c r="A103" s="976"/>
      <c r="B103" s="72">
        <v>42036</v>
      </c>
      <c r="C103" s="514">
        <v>1918727</v>
      </c>
      <c r="D103" s="174">
        <v>111970</v>
      </c>
      <c r="E103" s="491">
        <v>1806757</v>
      </c>
      <c r="F103" s="515">
        <v>5.8356399842187034</v>
      </c>
      <c r="G103" s="60"/>
      <c r="H103" s="174">
        <v>38492</v>
      </c>
      <c r="I103" s="174">
        <v>17988</v>
      </c>
      <c r="J103" s="492">
        <v>20504</v>
      </c>
      <c r="K103" s="515">
        <v>46.731788423568531</v>
      </c>
      <c r="L103" s="60"/>
      <c r="M103" s="67">
        <v>1957219</v>
      </c>
      <c r="N103" s="67">
        <v>129958</v>
      </c>
      <c r="O103" s="67">
        <v>1827261</v>
      </c>
      <c r="P103" s="515">
        <v>6.6399314537616894</v>
      </c>
      <c r="Q103" s="168"/>
    </row>
    <row r="104" spans="1:17" s="19" customFormat="1" ht="15">
      <c r="A104" s="976"/>
      <c r="B104" s="72">
        <v>42064</v>
      </c>
      <c r="C104" s="514">
        <v>1860644</v>
      </c>
      <c r="D104" s="174">
        <v>110019</v>
      </c>
      <c r="E104" s="491">
        <v>1750625</v>
      </c>
      <c r="F104" s="515">
        <v>5.912952719596011</v>
      </c>
      <c r="G104" s="60"/>
      <c r="H104" s="174">
        <v>38110</v>
      </c>
      <c r="I104" s="174">
        <v>18178</v>
      </c>
      <c r="J104" s="492">
        <v>19932</v>
      </c>
      <c r="K104" s="515">
        <v>47.698766727892945</v>
      </c>
      <c r="L104" s="60"/>
      <c r="M104" s="67">
        <v>1898754</v>
      </c>
      <c r="N104" s="67">
        <v>128197</v>
      </c>
      <c r="O104" s="67">
        <v>1770557</v>
      </c>
      <c r="P104" s="515">
        <v>6.7516381795640719</v>
      </c>
      <c r="Q104" s="168"/>
    </row>
    <row r="105" spans="1:17" s="19" customFormat="1" ht="15">
      <c r="A105" s="976"/>
      <c r="B105" s="72">
        <v>42095</v>
      </c>
      <c r="C105" s="514">
        <v>1782181</v>
      </c>
      <c r="D105" s="174">
        <v>107104</v>
      </c>
      <c r="E105" s="491">
        <v>1675077</v>
      </c>
      <c r="F105" s="515">
        <v>6.0097150626114857</v>
      </c>
      <c r="G105" s="60"/>
      <c r="H105" s="174">
        <v>37461</v>
      </c>
      <c r="I105" s="174">
        <v>17957</v>
      </c>
      <c r="J105" s="492">
        <v>19504</v>
      </c>
      <c r="K105" s="515">
        <v>47.935185926697102</v>
      </c>
      <c r="L105" s="60"/>
      <c r="M105" s="67">
        <v>1819642</v>
      </c>
      <c r="N105" s="67">
        <v>125061</v>
      </c>
      <c r="O105" s="67">
        <v>1694581</v>
      </c>
      <c r="P105" s="515">
        <v>6.8728354258694848</v>
      </c>
      <c r="Q105" s="168"/>
    </row>
    <row r="106" spans="1:17" s="60" customFormat="1" ht="15">
      <c r="A106" s="979"/>
      <c r="B106" s="72">
        <v>42136</v>
      </c>
      <c r="C106" s="514">
        <v>1702078</v>
      </c>
      <c r="D106" s="71">
        <v>103895</v>
      </c>
      <c r="E106" s="174">
        <v>1598183</v>
      </c>
      <c r="F106" s="175">
        <v>6.104009334472333</v>
      </c>
      <c r="G106" s="176"/>
      <c r="H106" s="71">
        <v>36512</v>
      </c>
      <c r="I106" s="71">
        <v>17399</v>
      </c>
      <c r="J106" s="174">
        <v>19113</v>
      </c>
      <c r="K106" s="175">
        <v>47.652826468010517</v>
      </c>
      <c r="L106" s="176"/>
      <c r="M106" s="174">
        <v>1738590</v>
      </c>
      <c r="N106" s="174">
        <v>121294</v>
      </c>
      <c r="O106" s="174">
        <v>1617296</v>
      </c>
      <c r="P106" s="175">
        <v>6.9765729700504426</v>
      </c>
      <c r="Q106" s="176"/>
    </row>
    <row r="107" spans="1:17" s="19" customFormat="1" ht="15">
      <c r="A107" s="976"/>
      <c r="B107" s="592">
        <v>42170</v>
      </c>
      <c r="C107" s="593">
        <v>1622276</v>
      </c>
      <c r="D107" s="594">
        <v>100515</v>
      </c>
      <c r="E107" s="595">
        <v>1521761</v>
      </c>
      <c r="F107" s="596">
        <v>6.2</v>
      </c>
      <c r="G107" s="597"/>
      <c r="H107" s="594">
        <v>35614</v>
      </c>
      <c r="I107" s="594">
        <v>16753</v>
      </c>
      <c r="J107" s="595">
        <v>18861</v>
      </c>
      <c r="K107" s="596">
        <v>47</v>
      </c>
      <c r="L107" s="597"/>
      <c r="M107" s="595">
        <v>1657890</v>
      </c>
      <c r="N107" s="595">
        <v>117268</v>
      </c>
      <c r="O107" s="595">
        <v>1540622</v>
      </c>
      <c r="P107" s="596">
        <v>7.1</v>
      </c>
      <c r="Q107" s="597"/>
    </row>
    <row r="108" spans="1:17" s="19" customFormat="1" ht="15">
      <c r="A108" s="976"/>
      <c r="B108" s="72">
        <v>42186</v>
      </c>
      <c r="C108" s="514">
        <v>1585667</v>
      </c>
      <c r="D108" s="71">
        <v>98566</v>
      </c>
      <c r="E108" s="174">
        <v>1487101</v>
      </c>
      <c r="F108" s="175">
        <v>6.2160592356402695</v>
      </c>
      <c r="G108" s="176"/>
      <c r="H108" s="71">
        <v>34843</v>
      </c>
      <c r="I108" s="71">
        <v>16226</v>
      </c>
      <c r="J108" s="174">
        <v>18617</v>
      </c>
      <c r="K108" s="175">
        <v>46.568894756479061</v>
      </c>
      <c r="L108" s="176"/>
      <c r="M108" s="174">
        <v>1620510</v>
      </c>
      <c r="N108" s="174">
        <v>114792</v>
      </c>
      <c r="O108" s="174">
        <v>1505718</v>
      </c>
      <c r="P108" s="175">
        <v>7.0836958735212994</v>
      </c>
      <c r="Q108" s="176"/>
    </row>
    <row r="109" spans="1:17" s="19" customFormat="1" ht="15">
      <c r="A109" s="976"/>
      <c r="B109" s="72">
        <v>42217</v>
      </c>
      <c r="C109" s="514">
        <v>1563538</v>
      </c>
      <c r="D109" s="71">
        <v>96716</v>
      </c>
      <c r="E109" s="174">
        <v>1466822</v>
      </c>
      <c r="F109" s="175">
        <v>6.1857147060065056</v>
      </c>
      <c r="G109" s="176"/>
      <c r="H109" s="71">
        <v>34260</v>
      </c>
      <c r="I109" s="71">
        <v>15807</v>
      </c>
      <c r="J109" s="174">
        <v>18453</v>
      </c>
      <c r="K109" s="175">
        <v>46.138353765323991</v>
      </c>
      <c r="L109" s="176"/>
      <c r="M109" s="174">
        <v>1597798</v>
      </c>
      <c r="N109" s="174">
        <v>112523</v>
      </c>
      <c r="O109" s="174">
        <v>1485275</v>
      </c>
      <c r="P109" s="175">
        <v>7.0423795748899423</v>
      </c>
      <c r="Q109" s="176"/>
    </row>
    <row r="110" spans="1:17" s="19" customFormat="1" ht="15">
      <c r="A110" s="976"/>
      <c r="B110" s="72">
        <v>42248</v>
      </c>
      <c r="C110" s="514">
        <v>1539371</v>
      </c>
      <c r="D110" s="71">
        <v>94917</v>
      </c>
      <c r="E110" s="174">
        <v>1444454</v>
      </c>
      <c r="F110" s="175">
        <v>6.1659599927502855</v>
      </c>
      <c r="G110" s="176"/>
      <c r="H110" s="71">
        <v>34115</v>
      </c>
      <c r="I110" s="71">
        <v>15716</v>
      </c>
      <c r="J110" s="174">
        <v>18399</v>
      </c>
      <c r="K110" s="175">
        <v>46.067712150080609</v>
      </c>
      <c r="L110" s="176"/>
      <c r="M110" s="174">
        <v>1573486</v>
      </c>
      <c r="N110" s="174">
        <v>110633</v>
      </c>
      <c r="O110" s="174">
        <v>1462853</v>
      </c>
      <c r="P110" s="175">
        <v>7.031076221841186</v>
      </c>
      <c r="Q110" s="176"/>
    </row>
    <row r="111" spans="1:17" s="19" customFormat="1" ht="15">
      <c r="A111" s="976"/>
      <c r="B111" s="72">
        <v>42278</v>
      </c>
      <c r="C111" s="514">
        <v>1516928</v>
      </c>
      <c r="D111" s="71">
        <v>93418</v>
      </c>
      <c r="E111" s="174">
        <v>1423510</v>
      </c>
      <c r="F111" s="175">
        <v>6.1583674373470592</v>
      </c>
      <c r="G111" s="176"/>
      <c r="H111" s="71">
        <v>33665</v>
      </c>
      <c r="I111" s="71">
        <v>15692</v>
      </c>
      <c r="J111" s="174">
        <v>17973</v>
      </c>
      <c r="K111" s="175">
        <v>46.612208525174516</v>
      </c>
      <c r="L111" s="176"/>
      <c r="M111" s="174">
        <v>1550593</v>
      </c>
      <c r="N111" s="174">
        <v>109110</v>
      </c>
      <c r="O111" s="174">
        <v>1441483</v>
      </c>
      <c r="P111" s="175">
        <v>7.0366627477358668</v>
      </c>
      <c r="Q111" s="176"/>
    </row>
    <row r="112" spans="1:17" s="19" customFormat="1" ht="15">
      <c r="A112" s="976"/>
      <c r="B112" s="72">
        <v>42309</v>
      </c>
      <c r="C112" s="514">
        <v>1530597</v>
      </c>
      <c r="D112" s="71">
        <v>93515</v>
      </c>
      <c r="E112" s="174">
        <v>1437082</v>
      </c>
      <c r="F112" s="175">
        <v>6.1097075189999996</v>
      </c>
      <c r="G112" s="176"/>
      <c r="H112" s="71">
        <v>33979</v>
      </c>
      <c r="I112" s="71">
        <v>15692</v>
      </c>
      <c r="J112" s="174">
        <v>18287</v>
      </c>
      <c r="K112" s="175">
        <v>46.181465019999997</v>
      </c>
      <c r="L112" s="176"/>
      <c r="M112" s="174">
        <v>1564576</v>
      </c>
      <c r="N112" s="174">
        <v>109207</v>
      </c>
      <c r="O112" s="174">
        <v>1455369</v>
      </c>
      <c r="P112" s="175">
        <v>6.9799741270000002</v>
      </c>
      <c r="Q112" s="176"/>
    </row>
    <row r="113" spans="1:18" s="19" customFormat="1" ht="15">
      <c r="A113" s="976"/>
      <c r="B113" s="63">
        <v>42339</v>
      </c>
      <c r="C113" s="588">
        <v>1563339</v>
      </c>
      <c r="D113" s="69">
        <v>95247</v>
      </c>
      <c r="E113" s="69">
        <v>1468092</v>
      </c>
      <c r="F113" s="164">
        <v>6.1</v>
      </c>
      <c r="G113" s="165">
        <v>6.0924959685492466</v>
      </c>
      <c r="H113" s="69">
        <v>33909</v>
      </c>
      <c r="I113" s="69">
        <v>15586</v>
      </c>
      <c r="J113" s="69">
        <v>18323</v>
      </c>
      <c r="K113" s="389">
        <v>46</v>
      </c>
      <c r="L113" s="165">
        <v>46.8</v>
      </c>
      <c r="M113" s="64">
        <v>1597248</v>
      </c>
      <c r="N113" s="69">
        <v>110833</v>
      </c>
      <c r="O113" s="69">
        <v>1486415</v>
      </c>
      <c r="P113" s="389">
        <v>6.9</v>
      </c>
      <c r="Q113" s="165">
        <v>6.9389610340824994</v>
      </c>
    </row>
    <row r="114" spans="1:18" s="19" customFormat="1" ht="15">
      <c r="A114" s="976"/>
      <c r="B114" s="72">
        <v>42370</v>
      </c>
      <c r="C114" s="514">
        <v>1647457</v>
      </c>
      <c r="D114" s="71">
        <v>98249</v>
      </c>
      <c r="E114" s="174">
        <v>1549208</v>
      </c>
      <c r="F114" s="175">
        <v>6</v>
      </c>
      <c r="G114" s="176"/>
      <c r="H114" s="71">
        <v>34279</v>
      </c>
      <c r="I114" s="71">
        <v>15656</v>
      </c>
      <c r="J114" s="174">
        <v>18623</v>
      </c>
      <c r="K114" s="175">
        <v>45.7</v>
      </c>
      <c r="L114" s="176"/>
      <c r="M114" s="174">
        <v>1681736</v>
      </c>
      <c r="N114" s="174">
        <v>113905</v>
      </c>
      <c r="O114" s="174">
        <v>1567831</v>
      </c>
      <c r="P114" s="175">
        <v>6.8</v>
      </c>
      <c r="Q114" s="176"/>
    </row>
    <row r="115" spans="1:18" s="19" customFormat="1" ht="15">
      <c r="A115" s="976"/>
      <c r="B115" s="72">
        <v>42401</v>
      </c>
      <c r="C115" s="514">
        <v>1652656</v>
      </c>
      <c r="D115" s="71">
        <v>97472</v>
      </c>
      <c r="E115" s="174">
        <v>1555184</v>
      </c>
      <c r="F115" s="175">
        <v>5.9</v>
      </c>
      <c r="G115" s="176"/>
      <c r="H115" s="71">
        <v>34375</v>
      </c>
      <c r="I115" s="71">
        <v>15788</v>
      </c>
      <c r="J115" s="174">
        <v>18587</v>
      </c>
      <c r="K115" s="175">
        <v>45.9</v>
      </c>
      <c r="L115" s="176"/>
      <c r="M115" s="174">
        <v>1687031</v>
      </c>
      <c r="N115" s="174">
        <v>113260</v>
      </c>
      <c r="O115" s="174">
        <v>1573771</v>
      </c>
      <c r="P115" s="175">
        <v>6.7</v>
      </c>
      <c r="Q115" s="176"/>
    </row>
    <row r="116" spans="1:18" s="19" customFormat="1" ht="15">
      <c r="A116" s="976"/>
      <c r="B116" s="72">
        <v>42430</v>
      </c>
      <c r="C116" s="600">
        <v>1600455</v>
      </c>
      <c r="D116" s="601">
        <v>95710</v>
      </c>
      <c r="E116" s="601">
        <v>1504745</v>
      </c>
      <c r="F116" s="602">
        <v>6</v>
      </c>
      <c r="G116" s="603"/>
      <c r="H116" s="601">
        <v>33887</v>
      </c>
      <c r="I116" s="601">
        <v>15874</v>
      </c>
      <c r="J116" s="601">
        <v>18013</v>
      </c>
      <c r="K116" s="604">
        <v>46.8</v>
      </c>
      <c r="L116" s="603"/>
      <c r="M116" s="601">
        <v>1634342</v>
      </c>
      <c r="N116" s="601">
        <v>111584</v>
      </c>
      <c r="O116" s="601">
        <v>1522758</v>
      </c>
      <c r="P116" s="604">
        <v>6.8</v>
      </c>
      <c r="Q116" s="603"/>
      <c r="R116" s="122"/>
    </row>
    <row r="117" spans="1:18" s="19" customFormat="1" ht="15">
      <c r="A117" s="976"/>
      <c r="B117" s="72">
        <v>42461</v>
      </c>
      <c r="C117" s="601">
        <v>1521814</v>
      </c>
      <c r="D117" s="601">
        <v>92194</v>
      </c>
      <c r="E117" s="601">
        <f t="shared" ref="E117:E122" si="0">C117-D117</f>
        <v>1429620</v>
      </c>
      <c r="F117" s="602">
        <f t="shared" ref="F117:F122" si="1">D117/C117*100</f>
        <v>6.058164795434922</v>
      </c>
      <c r="G117" s="603"/>
      <c r="H117" s="601">
        <v>33532</v>
      </c>
      <c r="I117" s="601">
        <v>15840</v>
      </c>
      <c r="J117" s="601">
        <f t="shared" ref="J117:J122" si="2">H117-I117</f>
        <v>17692</v>
      </c>
      <c r="K117" s="626">
        <f t="shared" ref="K117:K124" si="3">I117/H117*100</f>
        <v>47.238458785637597</v>
      </c>
      <c r="L117" s="603"/>
      <c r="M117" s="601">
        <f>H117+C117</f>
        <v>1555346</v>
      </c>
      <c r="N117" s="601">
        <f>I117+D117</f>
        <v>108034</v>
      </c>
      <c r="O117" s="601">
        <f>J117+E117</f>
        <v>1447312</v>
      </c>
      <c r="P117" s="626">
        <f t="shared" ref="P117:P122" si="4">N117/M117*100</f>
        <v>6.9459785796858062</v>
      </c>
      <c r="Q117" s="603"/>
      <c r="R117" s="122"/>
    </row>
    <row r="118" spans="1:18" ht="15">
      <c r="A118" s="980"/>
      <c r="B118" s="72">
        <v>42491</v>
      </c>
      <c r="C118" s="601">
        <v>1456873</v>
      </c>
      <c r="D118" s="601">
        <v>89204</v>
      </c>
      <c r="E118" s="601">
        <f t="shared" si="0"/>
        <v>1367669</v>
      </c>
      <c r="F118" s="646">
        <f t="shared" si="1"/>
        <v>6.1229770886000363</v>
      </c>
      <c r="G118" s="645"/>
      <c r="H118" s="601">
        <v>32454</v>
      </c>
      <c r="I118" s="601">
        <v>15282</v>
      </c>
      <c r="J118" s="601">
        <f t="shared" si="2"/>
        <v>17172</v>
      </c>
      <c r="K118" s="646">
        <f t="shared" si="3"/>
        <v>47.088186356073216</v>
      </c>
      <c r="L118" s="601"/>
      <c r="M118" s="601">
        <f t="shared" ref="M118:M124" si="5">C118+H118</f>
        <v>1489327</v>
      </c>
      <c r="N118" s="601">
        <f>I118+D118</f>
        <v>104486</v>
      </c>
      <c r="O118" s="601">
        <f t="shared" ref="O118:O124" si="6">M118-N118</f>
        <v>1384841</v>
      </c>
      <c r="P118" s="646">
        <f t="shared" si="4"/>
        <v>7.0156520361210131</v>
      </c>
      <c r="Q118" s="601"/>
      <c r="R118" s="15"/>
    </row>
    <row r="119" spans="1:18" s="544" customFormat="1" ht="15">
      <c r="A119" s="980"/>
      <c r="B119" s="592">
        <v>42522</v>
      </c>
      <c r="C119" s="705">
        <v>1392460</v>
      </c>
      <c r="D119" s="705">
        <v>86088</v>
      </c>
      <c r="E119" s="705">
        <f t="shared" si="0"/>
        <v>1306372</v>
      </c>
      <c r="F119" s="706">
        <f t="shared" si="1"/>
        <v>6.1824397110150375</v>
      </c>
      <c r="G119" s="707"/>
      <c r="H119" s="705">
        <v>31500</v>
      </c>
      <c r="I119" s="705">
        <v>14771</v>
      </c>
      <c r="J119" s="705">
        <f t="shared" si="2"/>
        <v>16729</v>
      </c>
      <c r="K119" s="706">
        <f t="shared" si="3"/>
        <v>46.892063492063492</v>
      </c>
      <c r="L119" s="705"/>
      <c r="M119" s="705">
        <f t="shared" si="5"/>
        <v>1423960</v>
      </c>
      <c r="N119" s="705">
        <f>I119+D119</f>
        <v>100859</v>
      </c>
      <c r="O119" s="705">
        <f t="shared" si="6"/>
        <v>1323101</v>
      </c>
      <c r="P119" s="706">
        <f t="shared" si="4"/>
        <v>7.0829939043231551</v>
      </c>
      <c r="Q119" s="705"/>
      <c r="R119" s="15"/>
    </row>
    <row r="120" spans="1:18" s="544" customFormat="1" ht="15">
      <c r="A120" s="980"/>
      <c r="B120" s="72">
        <v>42552</v>
      </c>
      <c r="C120" s="601">
        <v>1361499</v>
      </c>
      <c r="D120" s="601">
        <v>84354</v>
      </c>
      <c r="E120" s="601">
        <f t="shared" si="0"/>
        <v>1277145</v>
      </c>
      <c r="F120" s="646">
        <f t="shared" si="1"/>
        <v>6.1956710948741058</v>
      </c>
      <c r="G120" s="645"/>
      <c r="H120" s="601">
        <v>30333</v>
      </c>
      <c r="I120" s="601">
        <v>14172</v>
      </c>
      <c r="J120" s="601">
        <f t="shared" si="2"/>
        <v>16161</v>
      </c>
      <c r="K120" s="646">
        <f t="shared" si="3"/>
        <v>46.721392542775199</v>
      </c>
      <c r="L120" s="601"/>
      <c r="M120" s="601">
        <f t="shared" si="5"/>
        <v>1391832</v>
      </c>
      <c r="N120" s="601">
        <f>I120+D120</f>
        <v>98526</v>
      </c>
      <c r="O120" s="601">
        <f t="shared" si="6"/>
        <v>1293306</v>
      </c>
      <c r="P120" s="646">
        <f t="shared" si="4"/>
        <v>7.0788715879502693</v>
      </c>
      <c r="Q120" s="601"/>
      <c r="R120" s="15"/>
    </row>
    <row r="121" spans="1:18" ht="15">
      <c r="A121" s="980"/>
      <c r="B121" s="72">
        <v>42583</v>
      </c>
      <c r="C121" s="601">
        <v>1346868</v>
      </c>
      <c r="D121" s="601">
        <v>83157</v>
      </c>
      <c r="E121" s="601">
        <f t="shared" si="0"/>
        <v>1263711</v>
      </c>
      <c r="F121" s="646">
        <f t="shared" si="1"/>
        <v>6.1741016937071782</v>
      </c>
      <c r="G121" s="589"/>
      <c r="H121" s="601">
        <v>30333</v>
      </c>
      <c r="I121" s="601">
        <v>13875</v>
      </c>
      <c r="J121" s="601">
        <f t="shared" si="2"/>
        <v>16458</v>
      </c>
      <c r="K121" s="646">
        <f t="shared" si="3"/>
        <v>45.742260903965978</v>
      </c>
      <c r="L121" s="682"/>
      <c r="M121" s="683">
        <f t="shared" si="5"/>
        <v>1377201</v>
      </c>
      <c r="N121" s="683">
        <f>I121+D121</f>
        <v>97032</v>
      </c>
      <c r="O121" s="601">
        <f t="shared" si="6"/>
        <v>1280169</v>
      </c>
      <c r="P121" s="646">
        <f t="shared" si="4"/>
        <v>7.0455946517610721</v>
      </c>
      <c r="Q121" s="684"/>
      <c r="R121" s="15"/>
    </row>
    <row r="122" spans="1:18" ht="15">
      <c r="A122" s="980"/>
      <c r="B122" s="72">
        <v>42614</v>
      </c>
      <c r="C122" s="601">
        <v>1324114</v>
      </c>
      <c r="D122" s="601">
        <v>81947</v>
      </c>
      <c r="E122" s="601">
        <f t="shared" si="0"/>
        <v>1242167</v>
      </c>
      <c r="F122" s="646">
        <f t="shared" si="1"/>
        <v>6.1888175791510394</v>
      </c>
      <c r="G122" s="589"/>
      <c r="H122" s="601">
        <v>29961</v>
      </c>
      <c r="I122" s="601">
        <v>13765</v>
      </c>
      <c r="J122" s="601">
        <f t="shared" si="2"/>
        <v>16196</v>
      </c>
      <c r="K122" s="646">
        <f t="shared" si="3"/>
        <v>45.943059310436901</v>
      </c>
      <c r="L122" s="682"/>
      <c r="M122" s="683">
        <f t="shared" si="5"/>
        <v>1354075</v>
      </c>
      <c r="N122" s="683">
        <f>I122+D122</f>
        <v>95712</v>
      </c>
      <c r="O122" s="601">
        <f t="shared" si="6"/>
        <v>1258363</v>
      </c>
      <c r="P122" s="646">
        <f t="shared" si="4"/>
        <v>7.0684415560437932</v>
      </c>
      <c r="Q122" s="684"/>
      <c r="R122" s="15"/>
    </row>
    <row r="123" spans="1:18" ht="15">
      <c r="A123" s="980"/>
      <c r="B123" s="72">
        <v>42644</v>
      </c>
      <c r="C123" s="601">
        <v>1307970</v>
      </c>
      <c r="D123" s="601">
        <v>81125</v>
      </c>
      <c r="E123" s="601">
        <f>C123-D123</f>
        <v>1226845</v>
      </c>
      <c r="F123" s="646">
        <f>D123/C123*100</f>
        <v>6.2023593813313758</v>
      </c>
      <c r="G123" s="589"/>
      <c r="H123" s="601">
        <v>29817</v>
      </c>
      <c r="I123" s="601">
        <v>13594</v>
      </c>
      <c r="J123" s="601">
        <f>H123-I123</f>
        <v>16223</v>
      </c>
      <c r="K123" s="646">
        <f t="shared" si="3"/>
        <v>45.591441124190894</v>
      </c>
      <c r="L123" s="589"/>
      <c r="M123" s="683">
        <f t="shared" si="5"/>
        <v>1337787</v>
      </c>
      <c r="N123" s="683">
        <f>D123+I123</f>
        <v>94719</v>
      </c>
      <c r="O123" s="601">
        <f t="shared" si="6"/>
        <v>1243068</v>
      </c>
      <c r="P123" s="727">
        <f>N123/M123*100</f>
        <v>7.0802751110602813</v>
      </c>
      <c r="Q123" s="684"/>
      <c r="R123" s="15"/>
    </row>
    <row r="124" spans="1:18" ht="15">
      <c r="A124" s="980"/>
      <c r="B124" s="72">
        <v>42675</v>
      </c>
      <c r="C124" s="601">
        <v>1313620</v>
      </c>
      <c r="D124" s="601">
        <v>81047</v>
      </c>
      <c r="E124" s="601">
        <f>C124-D124</f>
        <v>1232573</v>
      </c>
      <c r="F124" s="646">
        <f>D124/C124*100</f>
        <v>6.1697446750201728</v>
      </c>
      <c r="G124" s="589"/>
      <c r="H124" s="601">
        <v>29924</v>
      </c>
      <c r="I124" s="601">
        <v>13633</v>
      </c>
      <c r="J124" s="601">
        <f>H124-I124</f>
        <v>16291</v>
      </c>
      <c r="K124" s="646">
        <f t="shared" si="3"/>
        <v>45.55874883037027</v>
      </c>
      <c r="L124" s="589"/>
      <c r="M124" s="683">
        <f t="shared" si="5"/>
        <v>1343544</v>
      </c>
      <c r="N124" s="683">
        <f>D124+I124</f>
        <v>94680</v>
      </c>
      <c r="O124" s="601">
        <f t="shared" si="6"/>
        <v>1248864</v>
      </c>
      <c r="P124" s="727">
        <f>N124/M124*100</f>
        <v>7.0470338150443901</v>
      </c>
      <c r="Q124" s="684"/>
      <c r="R124" s="15"/>
    </row>
    <row r="125" spans="1:18" ht="15">
      <c r="A125" s="980"/>
      <c r="B125" s="63">
        <v>42705</v>
      </c>
      <c r="C125" s="588">
        <v>1335155</v>
      </c>
      <c r="D125" s="69">
        <v>82211</v>
      </c>
      <c r="E125" s="69">
        <v>1252944</v>
      </c>
      <c r="F125" s="815">
        <v>6.2</v>
      </c>
      <c r="G125" s="165">
        <v>6.1</v>
      </c>
      <c r="H125" s="69">
        <v>30167</v>
      </c>
      <c r="I125" s="69">
        <v>13594</v>
      </c>
      <c r="J125" s="69">
        <v>16573</v>
      </c>
      <c r="K125" s="389">
        <v>45.1</v>
      </c>
      <c r="L125" s="165">
        <v>46.2</v>
      </c>
      <c r="M125" s="64">
        <v>1365322</v>
      </c>
      <c r="N125" s="69">
        <v>95805</v>
      </c>
      <c r="O125" s="69">
        <v>1269517</v>
      </c>
      <c r="P125" s="389">
        <v>7</v>
      </c>
      <c r="Q125" s="165">
        <v>7</v>
      </c>
    </row>
    <row r="126" spans="1:18" ht="15">
      <c r="A126" s="980"/>
      <c r="B126" s="72">
        <v>42736</v>
      </c>
      <c r="C126" s="601">
        <v>1397115</v>
      </c>
      <c r="D126" s="601">
        <v>84382</v>
      </c>
      <c r="E126" s="601">
        <v>1312733</v>
      </c>
      <c r="F126" s="646">
        <v>6</v>
      </c>
      <c r="G126" s="589"/>
      <c r="H126" s="601">
        <v>30634</v>
      </c>
      <c r="I126" s="601">
        <v>13720</v>
      </c>
      <c r="J126" s="601">
        <v>16914</v>
      </c>
      <c r="K126" s="646">
        <v>44.8</v>
      </c>
      <c r="L126" s="589"/>
      <c r="M126" s="683">
        <f t="shared" ref="M126:O127" si="7">C126+H126</f>
        <v>1427749</v>
      </c>
      <c r="N126" s="683">
        <f t="shared" si="7"/>
        <v>98102</v>
      </c>
      <c r="O126" s="601">
        <f t="shared" si="7"/>
        <v>1329647</v>
      </c>
      <c r="P126" s="727">
        <f>N126/M126*100</f>
        <v>6.8710956897886115</v>
      </c>
      <c r="Q126" s="684"/>
    </row>
    <row r="127" spans="1:18" s="544" customFormat="1" ht="15">
      <c r="A127" s="980"/>
      <c r="B127" s="72">
        <v>42767</v>
      </c>
      <c r="C127" s="601">
        <v>1383376</v>
      </c>
      <c r="D127" s="601">
        <v>83199</v>
      </c>
      <c r="E127" s="601">
        <v>1300177</v>
      </c>
      <c r="F127" s="646">
        <v>6.0142000439504519</v>
      </c>
      <c r="G127" s="589"/>
      <c r="H127" s="601">
        <v>30620</v>
      </c>
      <c r="I127" s="601">
        <v>13726</v>
      </c>
      <c r="J127" s="601">
        <v>16894</v>
      </c>
      <c r="K127" s="646">
        <v>44.826910516002613</v>
      </c>
      <c r="L127" s="589"/>
      <c r="M127" s="683">
        <f t="shared" si="7"/>
        <v>1413996</v>
      </c>
      <c r="N127" s="683">
        <f t="shared" si="7"/>
        <v>96925</v>
      </c>
      <c r="O127" s="601">
        <f t="shared" si="7"/>
        <v>1317071</v>
      </c>
      <c r="P127" s="727">
        <f>N127/M127*100</f>
        <v>6.8546870005289975</v>
      </c>
      <c r="Q127" s="684"/>
    </row>
    <row r="128" spans="1:18" ht="15">
      <c r="A128" s="980"/>
      <c r="B128" s="72">
        <v>42795</v>
      </c>
      <c r="C128" s="601">
        <v>1324217</v>
      </c>
      <c r="D128" s="601">
        <v>81225</v>
      </c>
      <c r="E128" s="601">
        <v>1242992</v>
      </c>
      <c r="F128" s="646">
        <v>6.1338134157770217</v>
      </c>
      <c r="G128" s="589"/>
      <c r="H128" s="601">
        <v>30342</v>
      </c>
      <c r="I128" s="601">
        <v>13838</v>
      </c>
      <c r="J128" s="601">
        <v>16504</v>
      </c>
      <c r="K128" s="646">
        <v>45.606749719860261</v>
      </c>
      <c r="L128" s="589"/>
      <c r="M128" s="683">
        <f t="shared" ref="M128:M135" si="8">C128+H128</f>
        <v>1354559</v>
      </c>
      <c r="N128" s="683">
        <f t="shared" ref="N128:N135" si="9">D128+I128</f>
        <v>95063</v>
      </c>
      <c r="O128" s="601">
        <f t="shared" ref="O128:O135" si="10">E128+J128</f>
        <v>1259496</v>
      </c>
      <c r="P128" s="727">
        <f t="shared" ref="P128:P135" si="11">N128/M128*100</f>
        <v>7.0180036454669015</v>
      </c>
      <c r="Q128" s="684"/>
    </row>
    <row r="129" spans="1:22" s="19" customFormat="1" ht="15">
      <c r="A129" s="976"/>
      <c r="B129" s="72">
        <v>42826</v>
      </c>
      <c r="C129" s="601">
        <v>1252696</v>
      </c>
      <c r="D129" s="601">
        <v>77465</v>
      </c>
      <c r="E129" s="601">
        <v>1175231</v>
      </c>
      <c r="F129" s="602">
        <v>6.1838626450471628</v>
      </c>
      <c r="G129" s="603"/>
      <c r="H129" s="601">
        <v>29826</v>
      </c>
      <c r="I129" s="601">
        <v>13474</v>
      </c>
      <c r="J129" s="601">
        <v>16352</v>
      </c>
      <c r="K129" s="626">
        <v>45.175350365452957</v>
      </c>
      <c r="L129" s="603"/>
      <c r="M129" s="683">
        <f t="shared" si="8"/>
        <v>1282522</v>
      </c>
      <c r="N129" s="683">
        <f t="shared" si="9"/>
        <v>90939</v>
      </c>
      <c r="O129" s="601">
        <f t="shared" si="10"/>
        <v>1191583</v>
      </c>
      <c r="P129" s="727">
        <f t="shared" si="11"/>
        <v>7.090638601131209</v>
      </c>
      <c r="Q129" s="603"/>
      <c r="R129" s="122"/>
    </row>
    <row r="130" spans="1:22" s="19" customFormat="1" ht="15">
      <c r="A130" s="976"/>
      <c r="B130" s="72">
        <v>42856</v>
      </c>
      <c r="C130" s="601">
        <v>1202103</v>
      </c>
      <c r="D130" s="601">
        <v>75223</v>
      </c>
      <c r="E130" s="601">
        <v>1126880</v>
      </c>
      <c r="F130" s="602">
        <v>6.257616859786558</v>
      </c>
      <c r="G130" s="603"/>
      <c r="H130" s="601">
        <v>29133</v>
      </c>
      <c r="I130" s="601">
        <v>13108</v>
      </c>
      <c r="J130" s="601">
        <v>16025</v>
      </c>
      <c r="K130" s="626">
        <v>44.993649812926925</v>
      </c>
      <c r="L130" s="603"/>
      <c r="M130" s="683">
        <f t="shared" si="8"/>
        <v>1231236</v>
      </c>
      <c r="N130" s="683">
        <f t="shared" si="9"/>
        <v>88331</v>
      </c>
      <c r="O130" s="601">
        <f t="shared" si="10"/>
        <v>1142905</v>
      </c>
      <c r="P130" s="727">
        <f t="shared" si="11"/>
        <v>7.1741729449106426</v>
      </c>
      <c r="Q130" s="603"/>
      <c r="R130" s="122"/>
    </row>
    <row r="131" spans="1:22" ht="15">
      <c r="A131" s="980"/>
      <c r="B131" s="592">
        <v>42887</v>
      </c>
      <c r="C131" s="705">
        <v>1151647</v>
      </c>
      <c r="D131" s="705">
        <v>73027</v>
      </c>
      <c r="E131" s="705">
        <v>1078620</v>
      </c>
      <c r="F131" s="820">
        <v>6.3410923659767278</v>
      </c>
      <c r="G131" s="821"/>
      <c r="H131" s="705">
        <v>28338</v>
      </c>
      <c r="I131" s="705">
        <v>12659</v>
      </c>
      <c r="J131" s="705">
        <v>15679</v>
      </c>
      <c r="K131" s="822">
        <v>44.671465876208629</v>
      </c>
      <c r="L131" s="821"/>
      <c r="M131" s="823">
        <f t="shared" si="8"/>
        <v>1179985</v>
      </c>
      <c r="N131" s="823">
        <f t="shared" si="9"/>
        <v>85686</v>
      </c>
      <c r="O131" s="705">
        <f t="shared" si="10"/>
        <v>1094299</v>
      </c>
      <c r="P131" s="824">
        <f t="shared" si="11"/>
        <v>7.2616177324288014</v>
      </c>
      <c r="Q131" s="821"/>
    </row>
    <row r="132" spans="1:22" ht="15">
      <c r="A132" s="980"/>
      <c r="B132" s="72">
        <v>42917</v>
      </c>
      <c r="C132" s="601">
        <v>1139986</v>
      </c>
      <c r="D132" s="601">
        <v>72195</v>
      </c>
      <c r="E132" s="601">
        <v>1067791</v>
      </c>
      <c r="F132" s="602">
        <v>6.3329725101887213</v>
      </c>
      <c r="H132" s="601">
        <v>27988</v>
      </c>
      <c r="I132" s="601">
        <v>12444</v>
      </c>
      <c r="J132" s="601">
        <v>15544</v>
      </c>
      <c r="K132" s="626">
        <v>44.46191224810633</v>
      </c>
      <c r="M132" s="683">
        <f t="shared" si="8"/>
        <v>1167974</v>
      </c>
      <c r="N132" s="683">
        <f t="shared" si="9"/>
        <v>84639</v>
      </c>
      <c r="O132" s="601">
        <f t="shared" si="10"/>
        <v>1083335</v>
      </c>
      <c r="P132" s="727">
        <f t="shared" si="11"/>
        <v>7.2466510384648979</v>
      </c>
      <c r="Q132" s="603"/>
    </row>
    <row r="133" spans="1:22" ht="15">
      <c r="A133" s="980"/>
      <c r="B133" s="72">
        <v>42948</v>
      </c>
      <c r="C133" s="601">
        <v>1136126</v>
      </c>
      <c r="D133" s="601">
        <v>71514</v>
      </c>
      <c r="E133" s="601">
        <v>1064612</v>
      </c>
      <c r="F133" s="602">
        <v>6.2945483159438309</v>
      </c>
      <c r="H133" s="601">
        <v>27804</v>
      </c>
      <c r="I133" s="601">
        <v>12211</v>
      </c>
      <c r="J133" s="601">
        <v>15593</v>
      </c>
      <c r="K133" s="626">
        <v>43.918141274636739</v>
      </c>
      <c r="M133" s="683">
        <f t="shared" si="8"/>
        <v>1163930</v>
      </c>
      <c r="N133" s="683">
        <f t="shared" si="9"/>
        <v>83725</v>
      </c>
      <c r="O133" s="601">
        <f t="shared" si="10"/>
        <v>1080205</v>
      </c>
      <c r="P133" s="727">
        <f t="shared" si="11"/>
        <v>7.1933020026977577</v>
      </c>
      <c r="Q133" s="603"/>
    </row>
    <row r="134" spans="1:22" ht="15">
      <c r="A134" s="980"/>
      <c r="B134" s="72">
        <v>42979</v>
      </c>
      <c r="C134" s="601">
        <v>1117113</v>
      </c>
      <c r="D134" s="601">
        <v>70619</v>
      </c>
      <c r="E134" s="601">
        <v>1046494</v>
      </c>
      <c r="F134" s="602">
        <v>6.3215628141468239</v>
      </c>
      <c r="G134" s="603"/>
      <c r="H134" s="601">
        <v>27646</v>
      </c>
      <c r="I134" s="601">
        <v>12010</v>
      </c>
      <c r="J134" s="601">
        <v>15636</v>
      </c>
      <c r="K134" s="626">
        <v>43.442089271504017</v>
      </c>
      <c r="L134" s="603"/>
      <c r="M134" s="683">
        <f t="shared" si="8"/>
        <v>1144759</v>
      </c>
      <c r="N134" s="683">
        <f t="shared" si="9"/>
        <v>82629</v>
      </c>
      <c r="O134" s="601">
        <f t="shared" si="10"/>
        <v>1062130</v>
      </c>
      <c r="P134" s="727">
        <f t="shared" si="11"/>
        <v>7.2180258028108968</v>
      </c>
      <c r="Q134" s="603"/>
    </row>
    <row r="135" spans="1:22" ht="15">
      <c r="A135" s="980"/>
      <c r="B135" s="72">
        <v>43009</v>
      </c>
      <c r="C135" s="601">
        <v>1069515</v>
      </c>
      <c r="D135" s="812">
        <v>65885</v>
      </c>
      <c r="E135" s="601">
        <v>1003630</v>
      </c>
      <c r="F135" s="813">
        <v>6.1602689069344514</v>
      </c>
      <c r="G135" s="603"/>
      <c r="H135" s="1003">
        <v>27435</v>
      </c>
      <c r="I135" s="601">
        <v>11858</v>
      </c>
      <c r="J135" s="601">
        <v>15577</v>
      </c>
      <c r="K135" s="626">
        <v>43.222161472571536</v>
      </c>
      <c r="L135" s="603"/>
      <c r="M135" s="683">
        <f t="shared" si="8"/>
        <v>1096950</v>
      </c>
      <c r="N135" s="683">
        <f t="shared" si="9"/>
        <v>77743</v>
      </c>
      <c r="O135" s="601">
        <f t="shared" si="10"/>
        <v>1019207</v>
      </c>
      <c r="P135" s="727">
        <f t="shared" si="11"/>
        <v>7.0871963170609416</v>
      </c>
      <c r="Q135" s="603"/>
    </row>
    <row r="136" spans="1:22" ht="15">
      <c r="A136" s="980"/>
      <c r="B136" s="72">
        <v>43040</v>
      </c>
      <c r="C136" s="67">
        <v>1067666</v>
      </c>
      <c r="D136" s="67">
        <v>65790</v>
      </c>
      <c r="E136" s="587">
        <v>1001876</v>
      </c>
      <c r="F136" s="814">
        <v>6.16203943930031</v>
      </c>
      <c r="G136" s="67"/>
      <c r="H136" s="1030">
        <v>27632</v>
      </c>
      <c r="I136" s="67">
        <v>11851</v>
      </c>
      <c r="J136" s="67">
        <v>15781</v>
      </c>
      <c r="K136" s="814">
        <v>42.888679791546039</v>
      </c>
      <c r="L136" s="67"/>
      <c r="M136" s="683">
        <v>1095298</v>
      </c>
      <c r="N136" s="683">
        <v>77641</v>
      </c>
      <c r="O136" s="601">
        <v>1017657</v>
      </c>
      <c r="P136" s="727">
        <v>7.0885731554334992</v>
      </c>
      <c r="Q136" s="67"/>
    </row>
    <row r="137" spans="1:22" ht="15">
      <c r="A137" s="980"/>
      <c r="B137" s="816">
        <v>43070</v>
      </c>
      <c r="C137" s="817">
        <v>1081745</v>
      </c>
      <c r="D137" s="817">
        <v>66827</v>
      </c>
      <c r="E137" s="818">
        <v>1014918</v>
      </c>
      <c r="F137" s="819">
        <v>6.1777036177657401</v>
      </c>
      <c r="G137" s="956">
        <v>6.1983067445681499</v>
      </c>
      <c r="H137" s="1031">
        <v>27702</v>
      </c>
      <c r="I137" s="817">
        <v>11792</v>
      </c>
      <c r="J137" s="1031">
        <v>15910</v>
      </c>
      <c r="K137" s="819">
        <v>42.567323658941589</v>
      </c>
      <c r="L137" s="956">
        <v>44.214536167313149</v>
      </c>
      <c r="M137" s="825">
        <v>1109447</v>
      </c>
      <c r="N137" s="825">
        <v>78619</v>
      </c>
      <c r="O137" s="826">
        <v>1030828</v>
      </c>
      <c r="P137" s="827">
        <v>7.086323186236025</v>
      </c>
      <c r="Q137" s="956">
        <v>7.0991905930799319</v>
      </c>
    </row>
    <row r="138" spans="1:22" s="544" customFormat="1" ht="15">
      <c r="A138" s="980"/>
      <c r="B138" s="72">
        <v>43101</v>
      </c>
      <c r="C138" s="601">
        <v>1133738</v>
      </c>
      <c r="D138" s="601">
        <v>68815</v>
      </c>
      <c r="E138" s="601">
        <v>1064923</v>
      </c>
      <c r="F138" s="646">
        <v>6.0697445088724207</v>
      </c>
      <c r="G138" s="589"/>
      <c r="H138" s="1003">
        <v>27890</v>
      </c>
      <c r="I138" s="601">
        <v>11890</v>
      </c>
      <c r="J138" s="1003">
        <v>16000</v>
      </c>
      <c r="K138" s="646">
        <v>42.631767658659022</v>
      </c>
      <c r="L138" s="589"/>
      <c r="M138" s="1033">
        <v>1161628</v>
      </c>
      <c r="N138" s="683">
        <v>80705</v>
      </c>
      <c r="O138" s="601">
        <v>1080923</v>
      </c>
      <c r="P138" s="727">
        <v>6.9475770212150536</v>
      </c>
      <c r="Q138" s="684"/>
    </row>
    <row r="139" spans="1:22" s="544" customFormat="1" ht="15">
      <c r="A139" s="981"/>
      <c r="B139" s="72">
        <v>43132</v>
      </c>
      <c r="C139" s="601">
        <v>1126730</v>
      </c>
      <c r="D139" s="601">
        <v>68233</v>
      </c>
      <c r="E139" s="601">
        <v>1058497</v>
      </c>
      <c r="F139" s="646">
        <v>6.0558430147417752</v>
      </c>
      <c r="G139" s="589"/>
      <c r="H139" s="1003">
        <v>27791</v>
      </c>
      <c r="I139" s="601">
        <v>11944</v>
      </c>
      <c r="J139" s="1003">
        <v>15847</v>
      </c>
      <c r="K139" s="646">
        <v>42.9779424993703</v>
      </c>
      <c r="L139" s="684"/>
      <c r="M139" s="1033">
        <v>1154521</v>
      </c>
      <c r="N139" s="1033">
        <v>80177</v>
      </c>
      <c r="O139" s="1035">
        <v>1074344</v>
      </c>
      <c r="P139" s="727">
        <v>6.9446116614596018</v>
      </c>
      <c r="Q139" s="684"/>
    </row>
    <row r="140" spans="1:22" s="960" customFormat="1" ht="15">
      <c r="A140" s="982"/>
      <c r="B140" s="1002">
        <v>43160</v>
      </c>
      <c r="C140" s="1003">
        <v>1092177</v>
      </c>
      <c r="D140" s="1003">
        <v>66976</v>
      </c>
      <c r="E140" s="1003">
        <v>1025201</v>
      </c>
      <c r="F140" s="1004">
        <v>6.1323393552510268</v>
      </c>
      <c r="G140" s="1005"/>
      <c r="H140" s="1003">
        <v>26992</v>
      </c>
      <c r="I140" s="1003">
        <v>11852</v>
      </c>
      <c r="J140" s="1032">
        <v>15140</v>
      </c>
      <c r="K140" s="1004">
        <f>(I140/H140*100)</f>
        <v>43.909306461173678</v>
      </c>
      <c r="L140" s="1006"/>
      <c r="M140" s="1034">
        <v>1119169</v>
      </c>
      <c r="N140" s="1034">
        <v>78828</v>
      </c>
      <c r="O140" s="1034">
        <v>1040341</v>
      </c>
      <c r="P140" s="1007">
        <f t="shared" ref="P140:P158" si="12">(N140/M140*100)</f>
        <v>7.0434402668408431</v>
      </c>
      <c r="Q140" s="1006"/>
      <c r="R140" s="1008"/>
      <c r="S140" s="1008"/>
      <c r="T140" s="1008"/>
      <c r="U140" s="1008"/>
      <c r="V140" s="1008"/>
    </row>
    <row r="141" spans="1:22" ht="15">
      <c r="A141" s="980"/>
      <c r="B141" s="1018">
        <v>43191</v>
      </c>
      <c r="C141" s="1003">
        <v>1042545</v>
      </c>
      <c r="D141" s="1003">
        <v>64711</v>
      </c>
      <c r="E141" s="1003">
        <v>977834</v>
      </c>
      <c r="F141" s="1004">
        <v>6.2070222388482037</v>
      </c>
      <c r="G141" s="1006"/>
      <c r="H141" s="1003">
        <v>26494</v>
      </c>
      <c r="I141" s="1003">
        <v>11755</v>
      </c>
      <c r="J141" s="1032">
        <v>14739</v>
      </c>
      <c r="K141" s="1004">
        <f>(I141/H141*100)</f>
        <v>44.368536272363549</v>
      </c>
      <c r="L141" s="1006"/>
      <c r="M141" s="1034">
        <v>1069039</v>
      </c>
      <c r="N141" s="1034">
        <v>76466</v>
      </c>
      <c r="O141" s="1034">
        <v>992573</v>
      </c>
      <c r="P141" s="1007">
        <f t="shared" si="12"/>
        <v>7.1527792718506999</v>
      </c>
      <c r="Q141" s="1006"/>
      <c r="R141" s="15"/>
      <c r="S141" s="15"/>
      <c r="T141" s="15"/>
      <c r="U141" s="15"/>
      <c r="V141" s="15"/>
    </row>
    <row r="142" spans="1:22" s="544" customFormat="1" ht="15">
      <c r="A142" s="1"/>
      <c r="B142" s="1018">
        <v>43221</v>
      </c>
      <c r="C142" s="1003">
        <v>1002153</v>
      </c>
      <c r="D142" s="1003">
        <v>62721</v>
      </c>
      <c r="E142" s="1003">
        <v>939432</v>
      </c>
      <c r="F142" s="1004">
        <v>6.2586251799874866</v>
      </c>
      <c r="G142" s="1006"/>
      <c r="H142" s="1003">
        <v>25866</v>
      </c>
      <c r="I142" s="1003">
        <v>11427</v>
      </c>
      <c r="J142" s="1032">
        <v>14439</v>
      </c>
      <c r="K142" s="1004">
        <f>(I142/H142*100)</f>
        <v>44.177684991881236</v>
      </c>
      <c r="L142" s="1006"/>
      <c r="M142" s="1034">
        <v>1028019</v>
      </c>
      <c r="N142" s="1034">
        <v>74148</v>
      </c>
      <c r="O142" s="1034">
        <v>953871</v>
      </c>
      <c r="P142" s="1007">
        <f t="shared" si="12"/>
        <v>7.2127071581361824</v>
      </c>
      <c r="Q142" s="1006"/>
      <c r="R142" s="15"/>
      <c r="S142" s="15"/>
      <c r="T142" s="15"/>
      <c r="U142" s="15"/>
      <c r="V142" s="15"/>
    </row>
    <row r="143" spans="1:22" s="544" customFormat="1" ht="15">
      <c r="A143" s="1"/>
      <c r="B143" s="1039">
        <v>43252</v>
      </c>
      <c r="C143" s="1040">
        <v>967900</v>
      </c>
      <c r="D143" s="1040">
        <v>61177</v>
      </c>
      <c r="E143" s="1040">
        <f t="shared" ref="E143:E155" si="13">(C143-D143)</f>
        <v>906723</v>
      </c>
      <c r="F143" s="1037">
        <f t="shared" ref="F143:F155" si="14">(D143/C143*100)</f>
        <v>6.3205909701415433</v>
      </c>
      <c r="G143" s="1041"/>
      <c r="H143" s="1040">
        <v>25514</v>
      </c>
      <c r="I143" s="1040">
        <v>11128</v>
      </c>
      <c r="J143" s="1036">
        <v>14386</v>
      </c>
      <c r="K143" s="1037">
        <f>(I143/H143*100)</f>
        <v>43.615270047816885</v>
      </c>
      <c r="L143" s="1041"/>
      <c r="M143" s="1038">
        <v>993414</v>
      </c>
      <c r="N143" s="1038">
        <v>72305</v>
      </c>
      <c r="O143" s="1038">
        <v>921109</v>
      </c>
      <c r="P143" s="1022">
        <f t="shared" si="12"/>
        <v>7.2784357780341331</v>
      </c>
      <c r="Q143" s="1041"/>
      <c r="R143" s="1020"/>
      <c r="S143" s="15"/>
      <c r="T143" s="15"/>
      <c r="U143" s="15"/>
      <c r="V143" s="15"/>
    </row>
    <row r="144" spans="1:22" s="15" customFormat="1" ht="15">
      <c r="B144" s="1018">
        <v>43282</v>
      </c>
      <c r="C144" s="1003">
        <v>961769</v>
      </c>
      <c r="D144" s="1003">
        <v>60788</v>
      </c>
      <c r="E144" s="1003">
        <f t="shared" si="13"/>
        <v>900981</v>
      </c>
      <c r="F144" s="1004">
        <f t="shared" si="14"/>
        <v>6.320436612117879</v>
      </c>
      <c r="G144" s="1006"/>
      <c r="H144" s="1003">
        <v>25514</v>
      </c>
      <c r="I144" s="1003">
        <v>10845</v>
      </c>
      <c r="J144" s="1032">
        <f t="shared" ref="J144:J155" si="15">(H144-I144)</f>
        <v>14669</v>
      </c>
      <c r="K144" s="1004">
        <f>(I144/H144*100)</f>
        <v>42.506075096025711</v>
      </c>
      <c r="L144" s="1006"/>
      <c r="M144" s="1034">
        <f t="shared" ref="M144:O158" si="16">SUM(C144,H144)</f>
        <v>987283</v>
      </c>
      <c r="N144" s="1034">
        <f t="shared" si="16"/>
        <v>71633</v>
      </c>
      <c r="O144" s="1034">
        <f t="shared" si="16"/>
        <v>915650</v>
      </c>
      <c r="P144" s="1007">
        <f t="shared" si="12"/>
        <v>7.2555690718871899</v>
      </c>
      <c r="Q144" s="1006"/>
      <c r="S144" s="10"/>
    </row>
    <row r="145" spans="2:17" ht="15">
      <c r="B145" s="1018">
        <v>43313</v>
      </c>
      <c r="C145" s="1003">
        <v>958603</v>
      </c>
      <c r="D145" s="1003">
        <v>60591</v>
      </c>
      <c r="E145" s="1003">
        <f t="shared" si="13"/>
        <v>898012</v>
      </c>
      <c r="F145" s="1004">
        <f t="shared" si="14"/>
        <v>6.3207605233866371</v>
      </c>
      <c r="G145" s="1006"/>
      <c r="H145" s="1003">
        <v>25271</v>
      </c>
      <c r="I145" s="1003">
        <v>10626</v>
      </c>
      <c r="J145" s="1032">
        <f t="shared" si="15"/>
        <v>14645</v>
      </c>
      <c r="K145" s="1004">
        <f t="shared" ref="K145:K158" si="17">(I145/H145*100)</f>
        <v>42.048197538680704</v>
      </c>
      <c r="L145" s="1006"/>
      <c r="M145" s="1034">
        <f t="shared" si="16"/>
        <v>983874</v>
      </c>
      <c r="N145" s="1034">
        <f t="shared" si="16"/>
        <v>71217</v>
      </c>
      <c r="O145" s="1034">
        <f t="shared" si="16"/>
        <v>912657</v>
      </c>
      <c r="P145" s="1007">
        <f t="shared" si="12"/>
        <v>7.2384268717335765</v>
      </c>
      <c r="Q145" s="1006"/>
    </row>
    <row r="146" spans="2:17" ht="15">
      <c r="B146" s="1018">
        <v>43344</v>
      </c>
      <c r="C146" s="1003">
        <v>947393</v>
      </c>
      <c r="D146" s="1035">
        <v>59850</v>
      </c>
      <c r="E146" s="1003">
        <f t="shared" si="13"/>
        <v>887543</v>
      </c>
      <c r="F146" s="1004">
        <f t="shared" si="14"/>
        <v>6.3173361002245105</v>
      </c>
      <c r="G146" s="1006"/>
      <c r="H146" s="1003">
        <v>25079</v>
      </c>
      <c r="I146" s="1003">
        <v>10559</v>
      </c>
      <c r="J146" s="1032">
        <f t="shared" si="15"/>
        <v>14520</v>
      </c>
      <c r="K146" s="1004">
        <f t="shared" si="17"/>
        <v>42.102954663264086</v>
      </c>
      <c r="L146" s="1006"/>
      <c r="M146" s="1034">
        <f t="shared" si="16"/>
        <v>972472</v>
      </c>
      <c r="N146" s="1034">
        <f t="shared" si="16"/>
        <v>70409</v>
      </c>
      <c r="O146" s="1034">
        <f t="shared" si="16"/>
        <v>902063</v>
      </c>
      <c r="P146" s="1007">
        <f t="shared" si="12"/>
        <v>7.2402084584440471</v>
      </c>
      <c r="Q146" s="1006"/>
    </row>
    <row r="147" spans="2:17" s="544" customFormat="1" ht="15">
      <c r="B147" s="1018">
        <v>43374</v>
      </c>
      <c r="C147" s="1003">
        <v>937339</v>
      </c>
      <c r="D147" s="1035">
        <v>59209</v>
      </c>
      <c r="E147" s="1003">
        <f t="shared" si="13"/>
        <v>878130</v>
      </c>
      <c r="F147" s="1004">
        <f t="shared" si="14"/>
        <v>6.3167114565808102</v>
      </c>
      <c r="G147" s="1006"/>
      <c r="H147" s="1003">
        <v>24762</v>
      </c>
      <c r="I147" s="1003">
        <v>10418</v>
      </c>
      <c r="J147" s="1032">
        <f t="shared" si="15"/>
        <v>14344</v>
      </c>
      <c r="K147" s="1004">
        <f t="shared" si="17"/>
        <v>42.072530490267347</v>
      </c>
      <c r="L147" s="1006"/>
      <c r="M147" s="1034">
        <f t="shared" si="16"/>
        <v>962101</v>
      </c>
      <c r="N147" s="1034">
        <f>SUM(D147,I147)</f>
        <v>69627</v>
      </c>
      <c r="O147" s="1034">
        <f t="shared" si="16"/>
        <v>892474</v>
      </c>
      <c r="P147" s="1007">
        <f t="shared" si="12"/>
        <v>7.2369740806838365</v>
      </c>
      <c r="Q147" s="1006"/>
    </row>
    <row r="148" spans="2:17" s="544" customFormat="1" ht="15">
      <c r="B148" s="1018">
        <v>43405</v>
      </c>
      <c r="C148" s="1003">
        <v>950549</v>
      </c>
      <c r="D148" s="1035">
        <v>60007</v>
      </c>
      <c r="E148" s="1003">
        <f t="shared" si="13"/>
        <v>890542</v>
      </c>
      <c r="F148" s="1004">
        <f t="shared" si="14"/>
        <v>6.3128781367399256</v>
      </c>
      <c r="G148" s="1006"/>
      <c r="H148" s="1003">
        <v>24919</v>
      </c>
      <c r="I148" s="1003">
        <v>10410</v>
      </c>
      <c r="J148" s="1032">
        <f t="shared" si="15"/>
        <v>14509</v>
      </c>
      <c r="K148" s="1004">
        <f t="shared" si="17"/>
        <v>41.775352140936633</v>
      </c>
      <c r="L148" s="1006"/>
      <c r="M148" s="1034">
        <f>SUM(C148,H148)</f>
        <v>975468</v>
      </c>
      <c r="N148" s="1034">
        <f>SUM(D148,I148)</f>
        <v>70417</v>
      </c>
      <c r="O148" s="1034">
        <f t="shared" si="16"/>
        <v>905051</v>
      </c>
      <c r="P148" s="1004">
        <f t="shared" si="12"/>
        <v>7.2187913903890237</v>
      </c>
      <c r="Q148" s="1006"/>
    </row>
    <row r="149" spans="2:17" s="1008" customFormat="1" ht="15">
      <c r="B149" s="1071">
        <v>43435</v>
      </c>
      <c r="C149" s="1072">
        <v>968888</v>
      </c>
      <c r="D149" s="1073">
        <v>61118</v>
      </c>
      <c r="E149" s="1066">
        <f t="shared" si="13"/>
        <v>907770</v>
      </c>
      <c r="F149" s="1067">
        <f t="shared" si="14"/>
        <v>6.3080562459231615</v>
      </c>
      <c r="G149" s="1070">
        <v>6.2</v>
      </c>
      <c r="H149" s="1072">
        <v>25072</v>
      </c>
      <c r="I149" s="1072">
        <v>10328</v>
      </c>
      <c r="J149" s="1068">
        <f t="shared" si="15"/>
        <v>14744</v>
      </c>
      <c r="K149" s="1067">
        <f t="shared" si="17"/>
        <v>41.193363114231012</v>
      </c>
      <c r="L149" s="1070">
        <v>42.8</v>
      </c>
      <c r="M149" s="1069">
        <f>SUM(C149,H149)</f>
        <v>993960</v>
      </c>
      <c r="N149" s="1069">
        <f>SUM(D149,I149)</f>
        <v>71446</v>
      </c>
      <c r="O149" s="1069">
        <f t="shared" si="16"/>
        <v>922514</v>
      </c>
      <c r="P149" s="1067">
        <f t="shared" si="12"/>
        <v>7.1880156143104346</v>
      </c>
      <c r="Q149" s="1070">
        <v>7.2</v>
      </c>
    </row>
    <row r="150" spans="2:17" s="1008" customFormat="1" ht="15">
      <c r="B150" s="1083">
        <v>43466</v>
      </c>
      <c r="C150" s="1033">
        <v>1023083</v>
      </c>
      <c r="D150" s="1084">
        <v>63157</v>
      </c>
      <c r="E150" s="1003">
        <f t="shared" si="13"/>
        <v>959926</v>
      </c>
      <c r="F150" s="1004">
        <f t="shared" si="14"/>
        <v>6.1732039336006954</v>
      </c>
      <c r="G150" s="1085"/>
      <c r="H150" s="1033">
        <v>25088</v>
      </c>
      <c r="I150" s="1033">
        <v>10399</v>
      </c>
      <c r="J150" s="1032">
        <f t="shared" si="15"/>
        <v>14689</v>
      </c>
      <c r="K150" s="1004">
        <f t="shared" si="17"/>
        <v>41.450095663265309</v>
      </c>
      <c r="L150" s="1085"/>
      <c r="M150" s="1034">
        <f>SUM(C150,H150)</f>
        <v>1048171</v>
      </c>
      <c r="N150" s="1034">
        <f>SUM(D150,I150)</f>
        <v>73556</v>
      </c>
      <c r="O150" s="1034">
        <f t="shared" si="16"/>
        <v>974615</v>
      </c>
      <c r="P150" s="1004">
        <f t="shared" si="12"/>
        <v>7.0175572497235663</v>
      </c>
      <c r="Q150" s="1085"/>
    </row>
    <row r="151" spans="2:17" s="1008" customFormat="1" ht="15">
      <c r="B151" s="1083">
        <v>43497</v>
      </c>
      <c r="C151" s="1033">
        <v>1016702</v>
      </c>
      <c r="D151" s="1084">
        <v>62754</v>
      </c>
      <c r="E151" s="1003">
        <f t="shared" si="13"/>
        <v>953948</v>
      </c>
      <c r="F151" s="1004">
        <f t="shared" si="14"/>
        <v>6.1723100770924031</v>
      </c>
      <c r="G151" s="1085"/>
      <c r="H151" s="1033">
        <v>25070</v>
      </c>
      <c r="I151" s="1033">
        <v>10437</v>
      </c>
      <c r="J151" s="1032">
        <f t="shared" si="15"/>
        <v>14633</v>
      </c>
      <c r="K151" s="1004">
        <f t="shared" si="17"/>
        <v>41.631431990426805</v>
      </c>
      <c r="L151" s="1085"/>
      <c r="M151" s="1034">
        <f t="shared" ref="M151:M158" si="18">SUM(C151,H151)</f>
        <v>1041772</v>
      </c>
      <c r="N151" s="1034">
        <f t="shared" ref="N151:N158" si="19">SUM(D151,I151)</f>
        <v>73191</v>
      </c>
      <c r="O151" s="1034">
        <f t="shared" si="16"/>
        <v>968581</v>
      </c>
      <c r="P151" s="1004">
        <f t="shared" si="12"/>
        <v>7.0256255687424884</v>
      </c>
      <c r="Q151" s="1085"/>
    </row>
    <row r="152" spans="2:17" s="1008" customFormat="1" ht="15">
      <c r="B152" s="1083">
        <v>43525</v>
      </c>
      <c r="C152" s="1033">
        <v>984739</v>
      </c>
      <c r="D152" s="1084">
        <v>61726</v>
      </c>
      <c r="E152" s="1003">
        <f t="shared" si="13"/>
        <v>923013</v>
      </c>
      <c r="F152" s="1004">
        <f t="shared" si="14"/>
        <v>6.2682599145560403</v>
      </c>
      <c r="G152" s="1085"/>
      <c r="H152" s="1033">
        <v>24553</v>
      </c>
      <c r="I152" s="1033">
        <v>10475</v>
      </c>
      <c r="J152" s="1032">
        <f t="shared" si="15"/>
        <v>14078</v>
      </c>
      <c r="K152" s="1004">
        <f t="shared" si="17"/>
        <v>42.662811061784708</v>
      </c>
      <c r="L152" s="1085"/>
      <c r="M152" s="1034">
        <f t="shared" si="18"/>
        <v>1009292</v>
      </c>
      <c r="N152" s="1034">
        <f t="shared" si="19"/>
        <v>72201</v>
      </c>
      <c r="O152" s="1034">
        <f t="shared" si="16"/>
        <v>937091</v>
      </c>
      <c r="P152" s="1004">
        <f t="shared" si="12"/>
        <v>7.1536284841255053</v>
      </c>
      <c r="Q152" s="1085"/>
    </row>
    <row r="153" spans="2:17" ht="15">
      <c r="B153" s="1018">
        <v>43556</v>
      </c>
      <c r="C153" s="1003">
        <v>938280</v>
      </c>
      <c r="D153" s="1003">
        <v>60184</v>
      </c>
      <c r="E153" s="1003">
        <f t="shared" si="13"/>
        <v>878096</v>
      </c>
      <c r="F153" s="1004">
        <f t="shared" si="14"/>
        <v>6.414289977405466</v>
      </c>
      <c r="G153" s="1085"/>
      <c r="H153" s="1003">
        <v>24152</v>
      </c>
      <c r="I153" s="1003">
        <v>10387</v>
      </c>
      <c r="J153" s="1032">
        <f t="shared" si="15"/>
        <v>13765</v>
      </c>
      <c r="K153" s="1004">
        <f t="shared" si="17"/>
        <v>43.006790327923156</v>
      </c>
      <c r="L153" s="1085"/>
      <c r="M153" s="1034">
        <f t="shared" si="18"/>
        <v>962432</v>
      </c>
      <c r="N153" s="1034">
        <f t="shared" si="19"/>
        <v>70571</v>
      </c>
      <c r="O153" s="1034">
        <f t="shared" si="16"/>
        <v>891861</v>
      </c>
      <c r="P153" s="1004">
        <f t="shared" si="12"/>
        <v>7.3325699893602865</v>
      </c>
      <c r="Q153" s="1085"/>
    </row>
    <row r="154" spans="2:17" s="544" customFormat="1" ht="15">
      <c r="B154" s="1018">
        <v>43586</v>
      </c>
      <c r="C154" s="1101">
        <v>906040</v>
      </c>
      <c r="D154" s="1003">
        <v>58879</v>
      </c>
      <c r="E154" s="1003">
        <f t="shared" si="13"/>
        <v>847161</v>
      </c>
      <c r="F154" s="1004">
        <f t="shared" si="14"/>
        <v>6.4984989625182106</v>
      </c>
      <c r="G154" s="1085"/>
      <c r="H154" s="1101">
        <v>23657</v>
      </c>
      <c r="I154" s="1101">
        <v>10135</v>
      </c>
      <c r="J154" s="1032">
        <f t="shared" si="15"/>
        <v>13522</v>
      </c>
      <c r="K154" s="1004">
        <f t="shared" si="17"/>
        <v>42.841442279240816</v>
      </c>
      <c r="L154" s="1085"/>
      <c r="M154" s="1034">
        <f t="shared" si="18"/>
        <v>929697</v>
      </c>
      <c r="N154" s="1034">
        <f t="shared" si="19"/>
        <v>69014</v>
      </c>
      <c r="O154" s="1034">
        <f t="shared" si="16"/>
        <v>860683</v>
      </c>
      <c r="P154" s="1004">
        <f t="shared" si="12"/>
        <v>7.4232787671682274</v>
      </c>
      <c r="Q154" s="1085"/>
    </row>
    <row r="155" spans="2:17" s="1008" customFormat="1" ht="15">
      <c r="B155" s="1071">
        <v>43617</v>
      </c>
      <c r="C155" s="1072">
        <v>877093</v>
      </c>
      <c r="D155" s="1073">
        <v>57589</v>
      </c>
      <c r="E155" s="1066">
        <f t="shared" si="13"/>
        <v>819504</v>
      </c>
      <c r="F155" s="1067">
        <f t="shared" si="14"/>
        <v>6.565894380641506</v>
      </c>
      <c r="G155" s="1070">
        <v>6.2</v>
      </c>
      <c r="H155" s="1072">
        <v>23289</v>
      </c>
      <c r="I155" s="1072">
        <v>9869</v>
      </c>
      <c r="J155" s="1068">
        <f t="shared" si="15"/>
        <v>13420</v>
      </c>
      <c r="K155" s="1067">
        <f t="shared" si="17"/>
        <v>42.376229121044268</v>
      </c>
      <c r="L155" s="1070">
        <v>42.8</v>
      </c>
      <c r="M155" s="1069">
        <f t="shared" si="18"/>
        <v>900382</v>
      </c>
      <c r="N155" s="1069">
        <f t="shared" si="19"/>
        <v>67458</v>
      </c>
      <c r="O155" s="1069">
        <f t="shared" si="16"/>
        <v>832924</v>
      </c>
      <c r="P155" s="1067">
        <f t="shared" si="12"/>
        <v>7.4921533304752872</v>
      </c>
      <c r="Q155" s="1070">
        <v>7.2</v>
      </c>
    </row>
    <row r="156" spans="2:17" s="544" customFormat="1" ht="15">
      <c r="B156" s="1018">
        <v>43647</v>
      </c>
      <c r="C156" s="1134">
        <v>868398</v>
      </c>
      <c r="D156" s="1003">
        <v>56662</v>
      </c>
      <c r="E156" s="1134">
        <f>C156-D156</f>
        <v>811736</v>
      </c>
      <c r="F156" s="1135">
        <f>(D156/C156*100)</f>
        <v>6.5248883576424639</v>
      </c>
      <c r="G156" s="1136"/>
      <c r="H156" s="1137">
        <v>23289</v>
      </c>
      <c r="I156" s="1138">
        <v>9685</v>
      </c>
      <c r="J156" s="1032">
        <f>H156-I156</f>
        <v>13604</v>
      </c>
      <c r="K156" s="1004">
        <f t="shared" si="17"/>
        <v>41.586156554596592</v>
      </c>
      <c r="L156" s="1121"/>
      <c r="M156" s="1034">
        <f t="shared" si="18"/>
        <v>891687</v>
      </c>
      <c r="N156" s="1034">
        <f t="shared" si="19"/>
        <v>66347</v>
      </c>
      <c r="O156" s="1139">
        <f t="shared" si="16"/>
        <v>825340</v>
      </c>
      <c r="P156" s="1135">
        <f t="shared" si="12"/>
        <v>7.4406153728830855</v>
      </c>
      <c r="Q156" s="1085"/>
    </row>
    <row r="157" spans="2:17" s="544" customFormat="1" ht="15" hidden="1">
      <c r="B157" s="1018">
        <v>43678</v>
      </c>
      <c r="C157" s="1101"/>
      <c r="D157" s="1003"/>
      <c r="E157" s="1134">
        <f t="shared" ref="E157:E158" si="20">C157-D157</f>
        <v>0</v>
      </c>
      <c r="F157" s="1135" t="e">
        <f t="shared" ref="F157:F158" si="21">(D157/C157*100)</f>
        <v>#DIV/0!</v>
      </c>
      <c r="G157" s="1085"/>
      <c r="H157" s="1101"/>
      <c r="I157" s="1101"/>
      <c r="J157" s="1032">
        <f t="shared" ref="J157:J158" si="22">H157-I157</f>
        <v>0</v>
      </c>
      <c r="K157" s="1004" t="e">
        <f t="shared" si="17"/>
        <v>#DIV/0!</v>
      </c>
      <c r="L157" s="1121"/>
      <c r="M157" s="1034">
        <f t="shared" si="18"/>
        <v>0</v>
      </c>
      <c r="N157" s="1034">
        <f t="shared" si="19"/>
        <v>0</v>
      </c>
      <c r="O157" s="1139">
        <f t="shared" si="16"/>
        <v>0</v>
      </c>
      <c r="P157" s="1135" t="e">
        <f t="shared" si="12"/>
        <v>#DIV/0!</v>
      </c>
      <c r="Q157" s="1085"/>
    </row>
    <row r="158" spans="2:17" ht="15">
      <c r="B158" s="1018">
        <v>43678</v>
      </c>
      <c r="C158" s="1133">
        <v>865492</v>
      </c>
      <c r="D158" s="1003">
        <v>56635</v>
      </c>
      <c r="E158" s="1133">
        <f t="shared" si="20"/>
        <v>808857</v>
      </c>
      <c r="F158" s="1004">
        <f t="shared" si="21"/>
        <v>6.5436768912942007</v>
      </c>
      <c r="G158" s="1104"/>
      <c r="H158" s="1102">
        <v>23157</v>
      </c>
      <c r="I158" s="1101">
        <v>9507</v>
      </c>
      <c r="J158" s="1032">
        <f t="shared" si="22"/>
        <v>13650</v>
      </c>
      <c r="K158" s="1004">
        <f t="shared" si="17"/>
        <v>41.05454074361964</v>
      </c>
      <c r="L158" s="1103"/>
      <c r="M158" s="1034">
        <f t="shared" si="18"/>
        <v>888649</v>
      </c>
      <c r="N158" s="1034">
        <f t="shared" si="19"/>
        <v>66142</v>
      </c>
      <c r="O158" s="1034">
        <f t="shared" si="16"/>
        <v>822507</v>
      </c>
      <c r="P158" s="1135">
        <f t="shared" si="12"/>
        <v>7.4429836752193506</v>
      </c>
      <c r="Q158" s="1104"/>
    </row>
    <row r="159" spans="2:17">
      <c r="B159" s="1100"/>
      <c r="C159" s="957"/>
      <c r="D159" s="1100"/>
      <c r="F159" s="1100"/>
      <c r="I159" s="1100"/>
      <c r="J159" s="1100"/>
      <c r="K159" s="1100"/>
      <c r="L159" s="1100"/>
      <c r="M159" s="1100"/>
      <c r="N159" s="1100"/>
      <c r="O159" s="1140"/>
      <c r="Q159" s="1100"/>
    </row>
    <row r="160" spans="2:17">
      <c r="E160" s="1012"/>
    </row>
    <row r="162" spans="5:14">
      <c r="H162" s="957"/>
    </row>
    <row r="163" spans="5:14">
      <c r="E163" s="957"/>
      <c r="F163" s="957"/>
      <c r="G163" s="957"/>
      <c r="H163" s="1046"/>
    </row>
    <row r="164" spans="5:14">
      <c r="E164" s="957"/>
      <c r="F164" s="957"/>
      <c r="G164" s="957"/>
      <c r="H164" s="1046"/>
    </row>
    <row r="165" spans="5:14">
      <c r="E165" s="957"/>
      <c r="F165" s="957"/>
      <c r="G165" s="957"/>
      <c r="H165" s="1046"/>
    </row>
    <row r="166" spans="5:14">
      <c r="N166" s="1019"/>
    </row>
  </sheetData>
  <mergeCells count="7">
    <mergeCell ref="B1:G2"/>
    <mergeCell ref="M3:O3"/>
    <mergeCell ref="P3:Q3"/>
    <mergeCell ref="C3:E3"/>
    <mergeCell ref="F3:G3"/>
    <mergeCell ref="H3:J3"/>
    <mergeCell ref="K3:L3"/>
  </mergeCells>
  <phoneticPr fontId="0" type="noConversion"/>
  <pageMargins left="0.19685039370078741" right="0.19685039370078741" top="0.23622047244094491" bottom="0.27559055118110237" header="0.19685039370078741" footer="0.19685039370078741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331"/>
  <sheetViews>
    <sheetView zoomScaleNormal="100" workbookViewId="0">
      <pane ySplit="4" topLeftCell="A305" activePane="bottomLeft" state="frozen"/>
      <selection pane="bottomLeft" activeCell="I330" sqref="I330"/>
    </sheetView>
  </sheetViews>
  <sheetFormatPr defaultRowHeight="15"/>
  <cols>
    <col min="1" max="1" width="2" customWidth="1"/>
    <col min="2" max="3" width="9" style="60" customWidth="1"/>
    <col min="4" max="4" width="10.625" style="60" customWidth="1"/>
    <col min="5" max="5" width="16.375" style="60" customWidth="1"/>
    <col min="6" max="6" width="9" style="60" customWidth="1"/>
    <col min="7" max="7" width="17.625" style="60" customWidth="1"/>
  </cols>
  <sheetData>
    <row r="1" spans="2:7" ht="15.75">
      <c r="B1" s="232" t="s">
        <v>256</v>
      </c>
      <c r="C1" s="59"/>
    </row>
    <row r="2" spans="2:7" ht="15.75" thickBot="1">
      <c r="B2" s="59"/>
      <c r="C2" s="59"/>
    </row>
    <row r="3" spans="2:7" ht="48.75" customHeight="1">
      <c r="B3" s="1151" t="s">
        <v>119</v>
      </c>
      <c r="C3" s="1153" t="s">
        <v>120</v>
      </c>
      <c r="D3" s="1149" t="s">
        <v>0</v>
      </c>
      <c r="E3" s="1149"/>
      <c r="F3" s="1149" t="s">
        <v>114</v>
      </c>
      <c r="G3" s="1150"/>
    </row>
    <row r="4" spans="2:7" ht="30.75" thickBot="1">
      <c r="B4" s="1152"/>
      <c r="C4" s="1154"/>
      <c r="D4" s="148" t="s">
        <v>4</v>
      </c>
      <c r="E4" s="148" t="s">
        <v>5</v>
      </c>
      <c r="F4" s="148" t="s">
        <v>4</v>
      </c>
      <c r="G4" s="149" t="s">
        <v>5</v>
      </c>
    </row>
    <row r="5" spans="2:7" s="144" customFormat="1">
      <c r="B5" s="150">
        <v>40391</v>
      </c>
      <c r="C5" s="151" t="s">
        <v>39</v>
      </c>
      <c r="D5" s="152">
        <v>1800178</v>
      </c>
      <c r="E5" s="152">
        <v>94111</v>
      </c>
      <c r="F5" s="153">
        <v>46575</v>
      </c>
      <c r="G5" s="154">
        <v>24218</v>
      </c>
    </row>
    <row r="6" spans="2:7" s="146" customFormat="1">
      <c r="B6" s="155"/>
      <c r="C6" s="145" t="s">
        <v>115</v>
      </c>
      <c r="D6" s="71">
        <v>953008</v>
      </c>
      <c r="E6" s="71">
        <v>46686</v>
      </c>
      <c r="F6" s="71">
        <v>20591</v>
      </c>
      <c r="G6" s="156">
        <v>9704</v>
      </c>
    </row>
    <row r="7" spans="2:7">
      <c r="B7" s="177"/>
      <c r="C7" s="147" t="s">
        <v>116</v>
      </c>
      <c r="D7" s="67">
        <f>D5-D6</f>
        <v>847170</v>
      </c>
      <c r="E7" s="67">
        <v>47425</v>
      </c>
      <c r="F7" s="67">
        <v>25984</v>
      </c>
      <c r="G7" s="178">
        <v>14514</v>
      </c>
    </row>
    <row r="8" spans="2:7">
      <c r="B8" s="187">
        <v>40422</v>
      </c>
      <c r="C8" s="182" t="s">
        <v>39</v>
      </c>
      <c r="D8" s="183">
        <v>1812624</v>
      </c>
      <c r="E8" s="183">
        <v>94568</v>
      </c>
      <c r="F8" s="183">
        <v>46421</v>
      </c>
      <c r="G8" s="188">
        <v>24094</v>
      </c>
    </row>
    <row r="9" spans="2:7">
      <c r="B9" s="179"/>
      <c r="C9" s="145" t="s">
        <v>115</v>
      </c>
      <c r="D9" s="71">
        <v>962769</v>
      </c>
      <c r="E9" s="71">
        <v>46872</v>
      </c>
      <c r="F9" s="71">
        <v>20695</v>
      </c>
      <c r="G9" s="156">
        <v>9659</v>
      </c>
    </row>
    <row r="10" spans="2:7">
      <c r="B10" s="77"/>
      <c r="C10" s="184" t="s">
        <v>116</v>
      </c>
      <c r="D10" s="185">
        <f>D8-D9</f>
        <v>849855</v>
      </c>
      <c r="E10" s="185">
        <v>47696</v>
      </c>
      <c r="F10" s="185">
        <v>25726</v>
      </c>
      <c r="G10" s="189">
        <v>14435</v>
      </c>
    </row>
    <row r="11" spans="2:7">
      <c r="B11" s="179">
        <v>40452</v>
      </c>
      <c r="C11" s="65" t="s">
        <v>39</v>
      </c>
      <c r="D11" s="71">
        <v>1818635</v>
      </c>
      <c r="E11" s="71">
        <v>95043</v>
      </c>
      <c r="F11" s="71">
        <v>46331</v>
      </c>
      <c r="G11" s="156">
        <v>23915</v>
      </c>
    </row>
    <row r="12" spans="2:7">
      <c r="B12" s="179"/>
      <c r="C12" s="145" t="s">
        <v>115</v>
      </c>
      <c r="D12" s="71">
        <v>965730</v>
      </c>
      <c r="E12" s="71">
        <v>47021</v>
      </c>
      <c r="F12" s="71">
        <v>20727</v>
      </c>
      <c r="G12" s="156">
        <v>9616</v>
      </c>
    </row>
    <row r="13" spans="2:7">
      <c r="B13" s="177"/>
      <c r="C13" s="147" t="s">
        <v>116</v>
      </c>
      <c r="D13" s="67">
        <f>D11-D12</f>
        <v>852905</v>
      </c>
      <c r="E13" s="67">
        <v>48022</v>
      </c>
      <c r="F13" s="67">
        <v>25604</v>
      </c>
      <c r="G13" s="178">
        <v>14299</v>
      </c>
    </row>
    <row r="14" spans="2:7">
      <c r="B14" s="187">
        <v>40483</v>
      </c>
      <c r="C14" s="182" t="s">
        <v>39</v>
      </c>
      <c r="D14" s="183">
        <v>1858288</v>
      </c>
      <c r="E14" s="183">
        <v>96511</v>
      </c>
      <c r="F14" s="183">
        <v>46266</v>
      </c>
      <c r="G14" s="188">
        <v>23682</v>
      </c>
    </row>
    <row r="15" spans="2:7">
      <c r="B15" s="179"/>
      <c r="C15" s="145" t="s">
        <v>115</v>
      </c>
      <c r="D15" s="71">
        <v>979000</v>
      </c>
      <c r="E15" s="71">
        <v>47472</v>
      </c>
      <c r="F15" s="71">
        <v>20733</v>
      </c>
      <c r="G15" s="156">
        <v>9535</v>
      </c>
    </row>
    <row r="16" spans="2:7">
      <c r="B16" s="77"/>
      <c r="C16" s="184" t="s">
        <v>116</v>
      </c>
      <c r="D16" s="185">
        <f>D14-D15</f>
        <v>879288</v>
      </c>
      <c r="E16" s="185">
        <v>49039</v>
      </c>
      <c r="F16" s="185">
        <v>25533</v>
      </c>
      <c r="G16" s="189">
        <v>14147</v>
      </c>
    </row>
    <row r="17" spans="2:7">
      <c r="B17" s="180">
        <v>40513</v>
      </c>
      <c r="C17" s="63" t="s">
        <v>39</v>
      </c>
      <c r="D17" s="69">
        <v>1954706</v>
      </c>
      <c r="E17" s="69">
        <v>100311</v>
      </c>
      <c r="F17" s="69">
        <v>45506</v>
      </c>
      <c r="G17" s="181">
        <v>23188</v>
      </c>
    </row>
    <row r="18" spans="2:7">
      <c r="B18" s="180"/>
      <c r="C18" s="157" t="s">
        <v>115</v>
      </c>
      <c r="D18" s="69">
        <v>1014792</v>
      </c>
      <c r="E18" s="69">
        <v>49398</v>
      </c>
      <c r="F18" s="69">
        <v>20237</v>
      </c>
      <c r="G18" s="181">
        <v>9358</v>
      </c>
    </row>
    <row r="19" spans="2:7" ht="15.75" thickBot="1">
      <c r="B19" s="474"/>
      <c r="C19" s="475" t="s">
        <v>116</v>
      </c>
      <c r="D19" s="476">
        <f>D17-D18</f>
        <v>939914</v>
      </c>
      <c r="E19" s="476">
        <v>50913</v>
      </c>
      <c r="F19" s="476">
        <v>25269</v>
      </c>
      <c r="G19" s="477">
        <v>13830</v>
      </c>
    </row>
    <row r="20" spans="2:7">
      <c r="B20" s="150">
        <v>40544</v>
      </c>
      <c r="C20" s="151" t="s">
        <v>39</v>
      </c>
      <c r="D20" s="152">
        <v>2104986</v>
      </c>
      <c r="E20" s="152">
        <v>105270</v>
      </c>
      <c r="F20" s="152">
        <v>46124</v>
      </c>
      <c r="G20" s="448">
        <v>23463</v>
      </c>
    </row>
    <row r="21" spans="2:7">
      <c r="B21" s="177"/>
      <c r="C21" s="145" t="s">
        <v>115</v>
      </c>
      <c r="D21" s="67">
        <v>1080451</v>
      </c>
      <c r="E21" s="67">
        <v>51794</v>
      </c>
      <c r="F21" s="67">
        <v>20412</v>
      </c>
      <c r="G21" s="178">
        <v>9406</v>
      </c>
    </row>
    <row r="22" spans="2:7">
      <c r="B22" s="77"/>
      <c r="C22" s="184" t="s">
        <v>116</v>
      </c>
      <c r="D22" s="185">
        <f>D20-D21</f>
        <v>1024535</v>
      </c>
      <c r="E22" s="185">
        <v>53476</v>
      </c>
      <c r="F22" s="185">
        <v>25712</v>
      </c>
      <c r="G22" s="189">
        <v>14057</v>
      </c>
    </row>
    <row r="23" spans="2:7">
      <c r="B23" s="177">
        <v>40575</v>
      </c>
      <c r="C23" s="65" t="s">
        <v>39</v>
      </c>
      <c r="D23" s="67">
        <v>2150233</v>
      </c>
      <c r="E23" s="67">
        <v>106204</v>
      </c>
      <c r="F23" s="67">
        <v>46220</v>
      </c>
      <c r="G23" s="178">
        <v>23612</v>
      </c>
    </row>
    <row r="24" spans="2:7">
      <c r="B24" s="177"/>
      <c r="C24" s="145" t="s">
        <v>115</v>
      </c>
      <c r="D24" s="67">
        <v>1097853</v>
      </c>
      <c r="E24" s="67">
        <v>52136</v>
      </c>
      <c r="F24" s="67">
        <v>20349</v>
      </c>
      <c r="G24" s="178">
        <v>9370</v>
      </c>
    </row>
    <row r="25" spans="2:7">
      <c r="B25" s="177"/>
      <c r="C25" s="147" t="s">
        <v>116</v>
      </c>
      <c r="D25" s="67">
        <f>D23-D24</f>
        <v>1052380</v>
      </c>
      <c r="E25" s="67">
        <v>54068</v>
      </c>
      <c r="F25" s="67">
        <v>25871</v>
      </c>
      <c r="G25" s="178">
        <v>14242</v>
      </c>
    </row>
    <row r="26" spans="2:7">
      <c r="B26" s="190">
        <v>40603</v>
      </c>
      <c r="C26" s="182" t="s">
        <v>39</v>
      </c>
      <c r="D26" s="186">
        <v>2133916</v>
      </c>
      <c r="E26" s="186">
        <v>106237</v>
      </c>
      <c r="F26" s="183">
        <v>45808</v>
      </c>
      <c r="G26" s="188">
        <v>23526</v>
      </c>
    </row>
    <row r="27" spans="2:7">
      <c r="B27" s="177"/>
      <c r="C27" s="145" t="s">
        <v>115</v>
      </c>
      <c r="D27" s="67">
        <v>1093698</v>
      </c>
      <c r="E27" s="67">
        <v>52223</v>
      </c>
      <c r="F27" s="71">
        <v>20072</v>
      </c>
      <c r="G27" s="156">
        <v>9330</v>
      </c>
    </row>
    <row r="28" spans="2:7">
      <c r="B28" s="77"/>
      <c r="C28" s="184" t="s">
        <v>116</v>
      </c>
      <c r="D28" s="185">
        <f>D26-D27</f>
        <v>1040218</v>
      </c>
      <c r="E28" s="185">
        <v>54014</v>
      </c>
      <c r="F28" s="185">
        <v>25736</v>
      </c>
      <c r="G28" s="189">
        <v>14196</v>
      </c>
    </row>
    <row r="29" spans="2:7">
      <c r="B29" s="177">
        <v>40634</v>
      </c>
      <c r="C29" s="65" t="s">
        <v>39</v>
      </c>
      <c r="D29" s="67">
        <v>2043516</v>
      </c>
      <c r="E29" s="67">
        <v>103351</v>
      </c>
      <c r="F29" s="71">
        <v>45019</v>
      </c>
      <c r="G29" s="156">
        <v>22971</v>
      </c>
    </row>
    <row r="30" spans="2:7">
      <c r="B30" s="177"/>
      <c r="C30" s="145" t="s">
        <v>115</v>
      </c>
      <c r="D30" s="67">
        <v>1060537</v>
      </c>
      <c r="E30" s="67">
        <v>51015</v>
      </c>
      <c r="F30" s="71">
        <v>19777</v>
      </c>
      <c r="G30" s="156">
        <v>9166</v>
      </c>
    </row>
    <row r="31" spans="2:7">
      <c r="B31" s="177"/>
      <c r="C31" s="147" t="s">
        <v>116</v>
      </c>
      <c r="D31" s="67">
        <f>D29-D30</f>
        <v>982979</v>
      </c>
      <c r="E31" s="67">
        <v>52336</v>
      </c>
      <c r="F31" s="67">
        <v>25242</v>
      </c>
      <c r="G31" s="178">
        <v>13805</v>
      </c>
    </row>
    <row r="32" spans="2:7">
      <c r="B32" s="190">
        <v>40664</v>
      </c>
      <c r="C32" s="182" t="s">
        <v>39</v>
      </c>
      <c r="D32" s="186">
        <v>1962587</v>
      </c>
      <c r="E32" s="186">
        <v>100628</v>
      </c>
      <c r="F32" s="183">
        <v>44024</v>
      </c>
      <c r="G32" s="188">
        <v>22104</v>
      </c>
    </row>
    <row r="33" spans="2:7">
      <c r="B33" s="177"/>
      <c r="C33" s="145" t="s">
        <v>115</v>
      </c>
      <c r="D33" s="67">
        <v>1034156</v>
      </c>
      <c r="E33" s="67">
        <v>49807</v>
      </c>
      <c r="F33" s="71">
        <v>19329</v>
      </c>
      <c r="G33" s="156">
        <v>8757</v>
      </c>
    </row>
    <row r="34" spans="2:7">
      <c r="B34" s="77"/>
      <c r="C34" s="184" t="s">
        <v>116</v>
      </c>
      <c r="D34" s="185">
        <f>D32-D33</f>
        <v>928431</v>
      </c>
      <c r="E34" s="185">
        <v>50821</v>
      </c>
      <c r="F34" s="185">
        <v>24695</v>
      </c>
      <c r="G34" s="189">
        <v>13347</v>
      </c>
    </row>
    <row r="35" spans="2:7">
      <c r="B35" s="177">
        <v>40695</v>
      </c>
      <c r="C35" s="65" t="s">
        <v>39</v>
      </c>
      <c r="D35" s="67">
        <v>1883299</v>
      </c>
      <c r="E35" s="67">
        <v>98187</v>
      </c>
      <c r="F35" s="71">
        <v>42925</v>
      </c>
      <c r="G35" s="156">
        <v>21225</v>
      </c>
    </row>
    <row r="36" spans="2:7">
      <c r="B36" s="177"/>
      <c r="C36" s="145" t="s">
        <v>115</v>
      </c>
      <c r="D36" s="67">
        <v>1008346</v>
      </c>
      <c r="E36" s="67">
        <v>48836</v>
      </c>
      <c r="F36" s="71">
        <v>18815</v>
      </c>
      <c r="G36" s="156">
        <v>8358</v>
      </c>
    </row>
    <row r="37" spans="2:7">
      <c r="B37" s="177"/>
      <c r="C37" s="147" t="s">
        <v>116</v>
      </c>
      <c r="D37" s="67">
        <f>D35-D36</f>
        <v>874953</v>
      </c>
      <c r="E37" s="67">
        <v>49351</v>
      </c>
      <c r="F37" s="67">
        <v>24110</v>
      </c>
      <c r="G37" s="178">
        <v>12867</v>
      </c>
    </row>
    <row r="38" spans="2:7">
      <c r="B38" s="190">
        <v>40725</v>
      </c>
      <c r="C38" s="182" t="s">
        <v>39</v>
      </c>
      <c r="D38" s="186">
        <v>1863175</v>
      </c>
      <c r="E38" s="186">
        <v>97723</v>
      </c>
      <c r="F38" s="183">
        <v>42135</v>
      </c>
      <c r="G38" s="188">
        <v>20660</v>
      </c>
    </row>
    <row r="39" spans="2:7">
      <c r="B39" s="177"/>
      <c r="C39" s="145" t="s">
        <v>115</v>
      </c>
      <c r="D39" s="67">
        <v>1012125</v>
      </c>
      <c r="E39" s="67">
        <v>48843</v>
      </c>
      <c r="F39" s="71">
        <v>18520</v>
      </c>
      <c r="G39" s="156">
        <v>8125</v>
      </c>
    </row>
    <row r="40" spans="2:7">
      <c r="B40" s="77"/>
      <c r="C40" s="184" t="s">
        <v>116</v>
      </c>
      <c r="D40" s="185">
        <f>D38-D39</f>
        <v>851050</v>
      </c>
      <c r="E40" s="185">
        <v>48880</v>
      </c>
      <c r="F40" s="185">
        <v>23615</v>
      </c>
      <c r="G40" s="189">
        <v>12535</v>
      </c>
    </row>
    <row r="41" spans="2:7">
      <c r="B41" s="177">
        <v>40756</v>
      </c>
      <c r="C41" s="65" t="s">
        <v>39</v>
      </c>
      <c r="D41" s="67">
        <v>1855336</v>
      </c>
      <c r="E41" s="67">
        <v>98237</v>
      </c>
      <c r="F41" s="71">
        <v>41618</v>
      </c>
      <c r="G41" s="156">
        <v>20397</v>
      </c>
    </row>
    <row r="42" spans="2:7">
      <c r="B42" s="177"/>
      <c r="C42" s="145" t="s">
        <v>115</v>
      </c>
      <c r="D42" s="67">
        <v>1019700</v>
      </c>
      <c r="E42" s="67">
        <v>49237</v>
      </c>
      <c r="F42" s="71">
        <v>18510</v>
      </c>
      <c r="G42" s="156">
        <v>8071</v>
      </c>
    </row>
    <row r="43" spans="2:7">
      <c r="B43" s="177"/>
      <c r="C43" s="147" t="s">
        <v>116</v>
      </c>
      <c r="D43" s="67">
        <f>D41-D42</f>
        <v>835636</v>
      </c>
      <c r="E43" s="67">
        <v>49000</v>
      </c>
      <c r="F43" s="67">
        <v>23108</v>
      </c>
      <c r="G43" s="178">
        <v>12326</v>
      </c>
    </row>
    <row r="44" spans="2:7">
      <c r="B44" s="190">
        <v>40787</v>
      </c>
      <c r="C44" s="182" t="s">
        <v>39</v>
      </c>
      <c r="D44" s="186">
        <v>1861689</v>
      </c>
      <c r="E44" s="186">
        <v>98669</v>
      </c>
      <c r="F44" s="183">
        <v>41541</v>
      </c>
      <c r="G44" s="188">
        <v>20270</v>
      </c>
    </row>
    <row r="45" spans="2:7">
      <c r="B45" s="177"/>
      <c r="C45" s="145" t="s">
        <v>115</v>
      </c>
      <c r="D45" s="67">
        <v>1024573</v>
      </c>
      <c r="E45" s="67">
        <v>49456</v>
      </c>
      <c r="F45" s="71">
        <v>18589</v>
      </c>
      <c r="G45" s="156">
        <v>8044</v>
      </c>
    </row>
    <row r="46" spans="2:7">
      <c r="B46" s="77"/>
      <c r="C46" s="184" t="s">
        <v>116</v>
      </c>
      <c r="D46" s="185">
        <f>D44-D45</f>
        <v>837116</v>
      </c>
      <c r="E46" s="185">
        <v>49213</v>
      </c>
      <c r="F46" s="185">
        <v>22952</v>
      </c>
      <c r="G46" s="189">
        <v>12226</v>
      </c>
    </row>
    <row r="47" spans="2:7">
      <c r="B47" s="177">
        <v>40817</v>
      </c>
      <c r="C47" s="65" t="s">
        <v>39</v>
      </c>
      <c r="D47" s="67">
        <v>1867570</v>
      </c>
      <c r="E47" s="67">
        <v>99138</v>
      </c>
      <c r="F47" s="71">
        <v>40356</v>
      </c>
      <c r="G47" s="156">
        <v>19812</v>
      </c>
    </row>
    <row r="48" spans="2:7">
      <c r="B48" s="177"/>
      <c r="C48" s="145" t="s">
        <v>115</v>
      </c>
      <c r="D48" s="67">
        <v>1026058</v>
      </c>
      <c r="E48" s="67">
        <v>49604</v>
      </c>
      <c r="F48" s="71">
        <v>18088</v>
      </c>
      <c r="G48" s="156">
        <v>7885</v>
      </c>
    </row>
    <row r="49" spans="2:11">
      <c r="B49" s="177"/>
      <c r="C49" s="147" t="s">
        <v>116</v>
      </c>
      <c r="D49" s="67">
        <f>D47-D48</f>
        <v>841512</v>
      </c>
      <c r="E49" s="67">
        <v>49534</v>
      </c>
      <c r="F49" s="67">
        <v>22268</v>
      </c>
      <c r="G49" s="178">
        <v>11927</v>
      </c>
    </row>
    <row r="50" spans="2:11">
      <c r="B50" s="190">
        <v>40848</v>
      </c>
      <c r="C50" s="182" t="s">
        <v>39</v>
      </c>
      <c r="D50" s="186">
        <v>1914936</v>
      </c>
      <c r="E50" s="186">
        <v>101529</v>
      </c>
      <c r="F50" s="183">
        <v>39811</v>
      </c>
      <c r="G50" s="188">
        <v>19668</v>
      </c>
    </row>
    <row r="51" spans="2:11">
      <c r="B51" s="177"/>
      <c r="C51" s="145" t="s">
        <v>115</v>
      </c>
      <c r="D51" s="67">
        <v>1041387</v>
      </c>
      <c r="E51" s="67">
        <v>50519</v>
      </c>
      <c r="F51" s="71">
        <v>17905</v>
      </c>
      <c r="G51" s="156">
        <v>7835</v>
      </c>
    </row>
    <row r="52" spans="2:11">
      <c r="B52" s="177"/>
      <c r="C52" s="147" t="s">
        <v>116</v>
      </c>
      <c r="D52" s="67">
        <f>D50-D51</f>
        <v>873549</v>
      </c>
      <c r="E52" s="67">
        <v>51010</v>
      </c>
      <c r="F52" s="67">
        <v>21906</v>
      </c>
      <c r="G52" s="178">
        <v>11833</v>
      </c>
    </row>
    <row r="53" spans="2:11">
      <c r="B53" s="82">
        <v>40878</v>
      </c>
      <c r="C53" s="301" t="s">
        <v>39</v>
      </c>
      <c r="D53" s="83">
        <v>1982676</v>
      </c>
      <c r="E53" s="83">
        <v>104663</v>
      </c>
      <c r="F53" s="83">
        <v>39701</v>
      </c>
      <c r="G53" s="302">
        <v>19575</v>
      </c>
    </row>
    <row r="54" spans="2:11">
      <c r="B54" s="180"/>
      <c r="C54" s="157" t="s">
        <v>115</v>
      </c>
      <c r="D54" s="69">
        <v>1060204</v>
      </c>
      <c r="E54" s="69">
        <v>52164</v>
      </c>
      <c r="F54" s="69">
        <v>17730</v>
      </c>
      <c r="G54" s="181">
        <v>7829</v>
      </c>
    </row>
    <row r="55" spans="2:11" ht="15.75" thickBot="1">
      <c r="B55" s="474"/>
      <c r="C55" s="475" t="s">
        <v>116</v>
      </c>
      <c r="D55" s="476">
        <f>D53-D54</f>
        <v>922472</v>
      </c>
      <c r="E55" s="476">
        <v>52499</v>
      </c>
      <c r="F55" s="476">
        <v>21971</v>
      </c>
      <c r="G55" s="477">
        <v>11746</v>
      </c>
    </row>
    <row r="56" spans="2:11">
      <c r="B56" s="150">
        <v>40909</v>
      </c>
      <c r="C56" s="151" t="s">
        <v>39</v>
      </c>
      <c r="D56" s="152">
        <v>2121518</v>
      </c>
      <c r="E56" s="152">
        <v>110684</v>
      </c>
      <c r="F56" s="153">
        <v>40200</v>
      </c>
      <c r="G56" s="154">
        <v>19875</v>
      </c>
    </row>
    <row r="57" spans="2:11">
      <c r="B57" s="177"/>
      <c r="C57" s="145" t="s">
        <v>115</v>
      </c>
      <c r="D57" s="67">
        <v>1112386</v>
      </c>
      <c r="E57" s="67">
        <v>54872</v>
      </c>
      <c r="F57" s="71">
        <v>17757</v>
      </c>
      <c r="G57" s="156">
        <v>7879</v>
      </c>
    </row>
    <row r="58" spans="2:11">
      <c r="B58" s="177"/>
      <c r="C58" s="147" t="s">
        <v>116</v>
      </c>
      <c r="D58" s="67">
        <f>D56-D57</f>
        <v>1009132</v>
      </c>
      <c r="E58" s="67">
        <v>55812</v>
      </c>
      <c r="F58" s="67">
        <v>22443</v>
      </c>
      <c r="G58" s="178">
        <v>11996</v>
      </c>
    </row>
    <row r="59" spans="2:11">
      <c r="B59" s="190">
        <v>40940</v>
      </c>
      <c r="C59" s="182" t="s">
        <v>39</v>
      </c>
      <c r="D59" s="186">
        <v>2168156</v>
      </c>
      <c r="E59" s="186">
        <v>111927</v>
      </c>
      <c r="F59" s="186">
        <v>40782</v>
      </c>
      <c r="G59" s="191">
        <v>20078</v>
      </c>
      <c r="K59" s="60"/>
    </row>
    <row r="60" spans="2:11">
      <c r="B60" s="177"/>
      <c r="C60" s="145" t="s">
        <v>115</v>
      </c>
      <c r="D60" s="67">
        <v>1120962</v>
      </c>
      <c r="E60" s="67">
        <v>55062</v>
      </c>
      <c r="F60" s="67">
        <v>17837</v>
      </c>
      <c r="G60" s="178">
        <v>7893</v>
      </c>
    </row>
    <row r="61" spans="2:11">
      <c r="B61" s="177"/>
      <c r="C61" s="147" t="s">
        <v>116</v>
      </c>
      <c r="D61" s="67">
        <f>D59-D60</f>
        <v>1047194</v>
      </c>
      <c r="E61" s="67">
        <v>56865</v>
      </c>
      <c r="F61" s="67">
        <v>22945</v>
      </c>
      <c r="G61" s="178">
        <v>12185</v>
      </c>
    </row>
    <row r="62" spans="2:11" s="300" customFormat="1">
      <c r="B62" s="190">
        <v>40969</v>
      </c>
      <c r="C62" s="182" t="s">
        <v>39</v>
      </c>
      <c r="D62" s="186">
        <v>2141906</v>
      </c>
      <c r="E62" s="186">
        <v>112396</v>
      </c>
      <c r="F62" s="186">
        <v>41198</v>
      </c>
      <c r="G62" s="191">
        <v>20478</v>
      </c>
    </row>
    <row r="63" spans="2:11">
      <c r="B63" s="177"/>
      <c r="C63" s="145" t="s">
        <v>115</v>
      </c>
      <c r="D63" s="67">
        <v>1102802</v>
      </c>
      <c r="E63" s="67">
        <v>55187</v>
      </c>
      <c r="F63" s="67">
        <v>17926</v>
      </c>
      <c r="G63" s="178">
        <v>7998</v>
      </c>
    </row>
    <row r="64" spans="2:11">
      <c r="B64" s="77"/>
      <c r="C64" s="184" t="s">
        <v>116</v>
      </c>
      <c r="D64" s="185">
        <f>D62-D63</f>
        <v>1039104</v>
      </c>
      <c r="E64" s="185">
        <v>57209</v>
      </c>
      <c r="F64" s="185">
        <v>23272</v>
      </c>
      <c r="G64" s="189">
        <v>12480</v>
      </c>
    </row>
    <row r="65" spans="2:7">
      <c r="B65" s="190">
        <v>41011</v>
      </c>
      <c r="C65" s="182" t="s">
        <v>39</v>
      </c>
      <c r="D65" s="186">
        <v>2072640</v>
      </c>
      <c r="E65" s="186">
        <v>110074</v>
      </c>
      <c r="F65" s="186">
        <v>41198</v>
      </c>
      <c r="G65" s="191">
        <v>20559</v>
      </c>
    </row>
    <row r="66" spans="2:7">
      <c r="B66" s="177"/>
      <c r="C66" s="145" t="s">
        <v>115</v>
      </c>
      <c r="D66" s="67">
        <v>1073569</v>
      </c>
      <c r="E66" s="67">
        <v>54277</v>
      </c>
      <c r="F66" s="67">
        <v>17926</v>
      </c>
      <c r="G66" s="178">
        <v>8058</v>
      </c>
    </row>
    <row r="67" spans="2:7">
      <c r="B67" s="77"/>
      <c r="C67" s="184" t="s">
        <v>116</v>
      </c>
      <c r="D67" s="185">
        <f>D65-D66</f>
        <v>999071</v>
      </c>
      <c r="E67" s="185">
        <v>55797</v>
      </c>
      <c r="F67" s="185">
        <v>23272</v>
      </c>
      <c r="G67" s="189">
        <v>12501</v>
      </c>
    </row>
    <row r="68" spans="2:7">
      <c r="B68" s="190">
        <v>41041</v>
      </c>
      <c r="C68" s="182" t="s">
        <v>39</v>
      </c>
      <c r="D68" s="186">
        <v>2013936</v>
      </c>
      <c r="E68" s="186">
        <v>108282</v>
      </c>
      <c r="F68" s="186">
        <v>41419</v>
      </c>
      <c r="G68" s="191">
        <v>20315</v>
      </c>
    </row>
    <row r="69" spans="2:7">
      <c r="B69" s="177"/>
      <c r="C69" s="145" t="s">
        <v>115</v>
      </c>
      <c r="D69" s="67">
        <v>1052467</v>
      </c>
      <c r="E69" s="67">
        <v>53384</v>
      </c>
      <c r="F69" s="67">
        <v>18067</v>
      </c>
      <c r="G69" s="178">
        <v>7914</v>
      </c>
    </row>
    <row r="70" spans="2:7">
      <c r="B70" s="77"/>
      <c r="C70" s="184" t="s">
        <v>116</v>
      </c>
      <c r="D70" s="185">
        <f>D68-D69</f>
        <v>961469</v>
      </c>
      <c r="E70" s="185">
        <v>54898</v>
      </c>
      <c r="F70" s="185">
        <v>23352</v>
      </c>
      <c r="G70" s="189">
        <v>12401</v>
      </c>
    </row>
    <row r="71" spans="2:7">
      <c r="B71" s="177">
        <v>41072</v>
      </c>
      <c r="C71" s="65" t="s">
        <v>39</v>
      </c>
      <c r="D71" s="67">
        <v>1964445</v>
      </c>
      <c r="E71" s="67">
        <v>106631</v>
      </c>
      <c r="F71" s="67">
        <v>40064</v>
      </c>
      <c r="G71" s="178">
        <v>19985</v>
      </c>
    </row>
    <row r="72" spans="2:7">
      <c r="B72" s="177"/>
      <c r="C72" s="145" t="s">
        <v>115</v>
      </c>
      <c r="D72" s="67">
        <v>1033622</v>
      </c>
      <c r="E72" s="67">
        <v>52568</v>
      </c>
      <c r="F72" s="67">
        <v>17389</v>
      </c>
      <c r="G72" s="178">
        <v>7763</v>
      </c>
    </row>
    <row r="73" spans="2:7">
      <c r="B73" s="177"/>
      <c r="C73" s="147" t="s">
        <v>116</v>
      </c>
      <c r="D73" s="67">
        <f>D71-D72</f>
        <v>930823</v>
      </c>
      <c r="E73" s="67">
        <v>54063</v>
      </c>
      <c r="F73" s="67">
        <v>22675</v>
      </c>
      <c r="G73" s="178">
        <v>12222</v>
      </c>
    </row>
    <row r="74" spans="2:7">
      <c r="B74" s="472">
        <v>41102</v>
      </c>
      <c r="C74" s="182" t="s">
        <v>39</v>
      </c>
      <c r="D74" s="186">
        <v>1953184</v>
      </c>
      <c r="E74" s="186">
        <v>105673</v>
      </c>
      <c r="F74" s="186">
        <v>39537</v>
      </c>
      <c r="G74" s="191">
        <v>19565</v>
      </c>
    </row>
    <row r="75" spans="2:7">
      <c r="B75" s="384"/>
      <c r="C75" s="145" t="s">
        <v>115</v>
      </c>
      <c r="D75" s="67">
        <v>1038965</v>
      </c>
      <c r="E75" s="67">
        <v>52240</v>
      </c>
      <c r="F75" s="67">
        <v>17312</v>
      </c>
      <c r="G75" s="178">
        <v>7631</v>
      </c>
    </row>
    <row r="76" spans="2:7">
      <c r="B76" s="473"/>
      <c r="C76" s="184" t="s">
        <v>116</v>
      </c>
      <c r="D76" s="185">
        <f>D74-D75</f>
        <v>914219</v>
      </c>
      <c r="E76" s="185">
        <v>53433</v>
      </c>
      <c r="F76" s="185">
        <v>22225</v>
      </c>
      <c r="G76" s="189">
        <v>11934</v>
      </c>
    </row>
    <row r="77" spans="2:7">
      <c r="B77" s="446">
        <v>41133</v>
      </c>
      <c r="C77" s="65" t="s">
        <v>39</v>
      </c>
      <c r="D77" s="67">
        <v>1964706</v>
      </c>
      <c r="E77" s="67">
        <v>106275</v>
      </c>
      <c r="F77" s="67">
        <v>39272</v>
      </c>
      <c r="G77" s="178">
        <v>19284</v>
      </c>
    </row>
    <row r="78" spans="2:7">
      <c r="B78" s="384"/>
      <c r="C78" s="145" t="s">
        <v>115</v>
      </c>
      <c r="D78" s="67">
        <v>1052500</v>
      </c>
      <c r="E78" s="67">
        <v>52675</v>
      </c>
      <c r="F78" s="71">
        <v>17278</v>
      </c>
      <c r="G78" s="178">
        <v>7516</v>
      </c>
    </row>
    <row r="79" spans="2:7">
      <c r="B79" s="384"/>
      <c r="C79" s="147" t="s">
        <v>116</v>
      </c>
      <c r="D79" s="67">
        <f>D77-D78</f>
        <v>912206</v>
      </c>
      <c r="E79" s="67">
        <v>53600</v>
      </c>
      <c r="F79" s="67">
        <v>21994</v>
      </c>
      <c r="G79" s="178">
        <v>11768</v>
      </c>
    </row>
    <row r="80" spans="2:7">
      <c r="B80" s="472">
        <v>41164</v>
      </c>
      <c r="C80" s="182" t="s">
        <v>39</v>
      </c>
      <c r="D80" s="471">
        <v>1978987</v>
      </c>
      <c r="E80" s="186">
        <v>105834</v>
      </c>
      <c r="F80" s="186">
        <v>39443</v>
      </c>
      <c r="G80" s="191">
        <v>19182</v>
      </c>
    </row>
    <row r="81" spans="2:7">
      <c r="B81" s="384"/>
      <c r="C81" s="145" t="s">
        <v>115</v>
      </c>
      <c r="D81" s="67">
        <v>1056052</v>
      </c>
      <c r="E81" s="67">
        <v>52343</v>
      </c>
      <c r="F81" s="71">
        <v>17419</v>
      </c>
      <c r="G81" s="178">
        <v>7475</v>
      </c>
    </row>
    <row r="82" spans="2:7">
      <c r="B82" s="473"/>
      <c r="C82" s="184" t="s">
        <v>116</v>
      </c>
      <c r="D82" s="185">
        <f>D80-D81</f>
        <v>922935</v>
      </c>
      <c r="E82" s="185">
        <v>53491</v>
      </c>
      <c r="F82" s="185">
        <v>22024</v>
      </c>
      <c r="G82" s="189">
        <v>11707</v>
      </c>
    </row>
    <row r="83" spans="2:7">
      <c r="B83" s="446">
        <v>41194</v>
      </c>
      <c r="C83" s="65" t="s">
        <v>39</v>
      </c>
      <c r="D83" s="68">
        <v>1994872</v>
      </c>
      <c r="E83" s="67">
        <v>106283</v>
      </c>
      <c r="F83" s="67">
        <v>39607</v>
      </c>
      <c r="G83" s="178">
        <v>19179</v>
      </c>
    </row>
    <row r="84" spans="2:7">
      <c r="B84" s="384"/>
      <c r="C84" s="145" t="s">
        <v>115</v>
      </c>
      <c r="D84" s="67">
        <v>1057991</v>
      </c>
      <c r="E84" s="67">
        <v>52281</v>
      </c>
      <c r="F84" s="71">
        <v>17434</v>
      </c>
      <c r="G84" s="178">
        <v>7454</v>
      </c>
    </row>
    <row r="85" spans="2:7">
      <c r="B85" s="384"/>
      <c r="C85" s="147" t="s">
        <v>116</v>
      </c>
      <c r="D85" s="67">
        <f>D83-D84</f>
        <v>936881</v>
      </c>
      <c r="E85" s="67">
        <v>54002</v>
      </c>
      <c r="F85" s="67">
        <v>22173</v>
      </c>
      <c r="G85" s="178">
        <v>11725</v>
      </c>
    </row>
    <row r="86" spans="2:7">
      <c r="B86" s="472">
        <v>41225</v>
      </c>
      <c r="C86" s="182" t="s">
        <v>39</v>
      </c>
      <c r="D86" s="471">
        <v>2058142</v>
      </c>
      <c r="E86" s="186">
        <v>108695</v>
      </c>
      <c r="F86" s="186">
        <v>40475</v>
      </c>
      <c r="G86" s="191">
        <v>19555</v>
      </c>
    </row>
    <row r="87" spans="2:7">
      <c r="B87" s="384"/>
      <c r="C87" s="145" t="s">
        <v>115</v>
      </c>
      <c r="D87" s="67">
        <v>1078222</v>
      </c>
      <c r="E87" s="67">
        <v>53206</v>
      </c>
      <c r="F87" s="71">
        <v>17852</v>
      </c>
      <c r="G87" s="178">
        <v>7678</v>
      </c>
    </row>
    <row r="88" spans="2:7">
      <c r="B88" s="473"/>
      <c r="C88" s="184" t="s">
        <v>116</v>
      </c>
      <c r="D88" s="185">
        <f>D86-D87</f>
        <v>979920</v>
      </c>
      <c r="E88" s="185">
        <v>55489</v>
      </c>
      <c r="F88" s="185">
        <v>22623</v>
      </c>
      <c r="G88" s="189">
        <v>11877</v>
      </c>
    </row>
    <row r="89" spans="2:7">
      <c r="B89" s="180">
        <v>41255</v>
      </c>
      <c r="C89" s="63" t="s">
        <v>39</v>
      </c>
      <c r="D89" s="69">
        <v>2136815</v>
      </c>
      <c r="E89" s="69">
        <v>111521</v>
      </c>
      <c r="F89" s="69">
        <v>40475</v>
      </c>
      <c r="G89" s="181">
        <v>19733</v>
      </c>
    </row>
    <row r="90" spans="2:7">
      <c r="B90" s="180"/>
      <c r="C90" s="157" t="s">
        <v>115</v>
      </c>
      <c r="D90" s="69">
        <v>1099186</v>
      </c>
      <c r="E90" s="69">
        <v>54386</v>
      </c>
      <c r="F90" s="69">
        <v>17852</v>
      </c>
      <c r="G90" s="181">
        <v>7822</v>
      </c>
    </row>
    <row r="91" spans="2:7" ht="15.75" thickBot="1">
      <c r="B91" s="474"/>
      <c r="C91" s="475" t="s">
        <v>116</v>
      </c>
      <c r="D91" s="476">
        <f>D89-D90</f>
        <v>1037629</v>
      </c>
      <c r="E91" s="476">
        <v>57135</v>
      </c>
      <c r="F91" s="476">
        <v>22623</v>
      </c>
      <c r="G91" s="477">
        <v>11911</v>
      </c>
    </row>
    <row r="92" spans="2:7">
      <c r="B92" s="446">
        <v>41286</v>
      </c>
      <c r="C92" s="65" t="s">
        <v>39</v>
      </c>
      <c r="D92" s="68">
        <v>2295744</v>
      </c>
      <c r="E92" s="67">
        <v>116412</v>
      </c>
      <c r="F92" s="67">
        <v>41436</v>
      </c>
      <c r="G92" s="178">
        <v>20104</v>
      </c>
    </row>
    <row r="93" spans="2:7">
      <c r="B93" s="384"/>
      <c r="C93" s="145" t="s">
        <v>115</v>
      </c>
      <c r="D93" s="67">
        <v>1155892</v>
      </c>
      <c r="E93" s="67">
        <v>56324</v>
      </c>
      <c r="F93" s="71">
        <v>17990</v>
      </c>
      <c r="G93" s="178">
        <v>7960</v>
      </c>
    </row>
    <row r="94" spans="2:7">
      <c r="B94" s="473"/>
      <c r="C94" s="184" t="s">
        <v>116</v>
      </c>
      <c r="D94" s="185">
        <f>D92-D93</f>
        <v>1139852</v>
      </c>
      <c r="E94" s="185">
        <v>60088</v>
      </c>
      <c r="F94" s="185">
        <v>23446</v>
      </c>
      <c r="G94" s="189">
        <v>12144</v>
      </c>
    </row>
    <row r="95" spans="2:7">
      <c r="B95" s="446">
        <v>41317</v>
      </c>
      <c r="C95" s="65" t="s">
        <v>39</v>
      </c>
      <c r="D95" s="68">
        <v>2336686</v>
      </c>
      <c r="E95" s="67">
        <v>117342</v>
      </c>
      <c r="F95" s="67">
        <v>42084</v>
      </c>
      <c r="G95" s="178">
        <v>20491</v>
      </c>
    </row>
    <row r="96" spans="2:7">
      <c r="B96" s="384"/>
      <c r="C96" s="145" t="s">
        <v>115</v>
      </c>
      <c r="D96" s="67">
        <v>1161932</v>
      </c>
      <c r="E96" s="67">
        <v>56397</v>
      </c>
      <c r="F96" s="71">
        <v>18173</v>
      </c>
      <c r="G96" s="178">
        <v>8095</v>
      </c>
    </row>
    <row r="97" spans="2:7">
      <c r="B97" s="384"/>
      <c r="C97" s="147" t="s">
        <v>116</v>
      </c>
      <c r="D97" s="67">
        <f>D95-D96</f>
        <v>1174754</v>
      </c>
      <c r="E97" s="67">
        <v>60945</v>
      </c>
      <c r="F97" s="67">
        <v>23911</v>
      </c>
      <c r="G97" s="178">
        <v>12396</v>
      </c>
    </row>
    <row r="98" spans="2:7">
      <c r="B98" s="472">
        <v>41345</v>
      </c>
      <c r="C98" s="182" t="s">
        <v>39</v>
      </c>
      <c r="D98" s="471">
        <v>2314453</v>
      </c>
      <c r="E98" s="186">
        <v>116302</v>
      </c>
      <c r="F98" s="186">
        <v>42084</v>
      </c>
      <c r="G98" s="191">
        <v>20824</v>
      </c>
    </row>
    <row r="99" spans="2:7">
      <c r="B99" s="384"/>
      <c r="C99" s="145" t="s">
        <v>115</v>
      </c>
      <c r="D99" s="67">
        <v>1140811</v>
      </c>
      <c r="E99" s="67">
        <v>55521</v>
      </c>
      <c r="F99" s="71">
        <v>18173</v>
      </c>
      <c r="G99" s="178">
        <v>8216</v>
      </c>
    </row>
    <row r="100" spans="2:7">
      <c r="B100" s="473"/>
      <c r="C100" s="184" t="s">
        <v>116</v>
      </c>
      <c r="D100" s="185">
        <f>D98-D99</f>
        <v>1173642</v>
      </c>
      <c r="E100" s="185">
        <v>60781</v>
      </c>
      <c r="F100" s="185">
        <v>23911</v>
      </c>
      <c r="G100" s="189">
        <v>12608</v>
      </c>
    </row>
    <row r="101" spans="2:7">
      <c r="B101" s="446">
        <v>41376</v>
      </c>
      <c r="C101" s="65" t="s">
        <v>39</v>
      </c>
      <c r="D101" s="68">
        <v>2255710</v>
      </c>
      <c r="E101" s="67">
        <v>114224</v>
      </c>
      <c r="F101" s="67">
        <v>42759</v>
      </c>
      <c r="G101" s="178">
        <v>21008</v>
      </c>
    </row>
    <row r="102" spans="2:7">
      <c r="B102" s="384"/>
      <c r="C102" s="145" t="s">
        <v>115</v>
      </c>
      <c r="D102" s="67">
        <v>1114642</v>
      </c>
      <c r="E102" s="67">
        <v>54337</v>
      </c>
      <c r="F102" s="71">
        <v>18397</v>
      </c>
      <c r="G102" s="178">
        <v>8218</v>
      </c>
    </row>
    <row r="103" spans="2:7">
      <c r="B103" s="384"/>
      <c r="C103" s="147" t="s">
        <v>116</v>
      </c>
      <c r="D103" s="67">
        <f>D101-D102</f>
        <v>1141068</v>
      </c>
      <c r="E103" s="67">
        <v>59887</v>
      </c>
      <c r="F103" s="67">
        <v>24362</v>
      </c>
      <c r="G103" s="178">
        <v>12790</v>
      </c>
    </row>
    <row r="104" spans="2:7">
      <c r="B104" s="472">
        <v>41406</v>
      </c>
      <c r="C104" s="182" t="s">
        <v>39</v>
      </c>
      <c r="D104" s="471">
        <v>2176337</v>
      </c>
      <c r="E104" s="186">
        <v>111535</v>
      </c>
      <c r="F104" s="186">
        <v>42174</v>
      </c>
      <c r="G104" s="191">
        <v>20651</v>
      </c>
    </row>
    <row r="105" spans="2:7">
      <c r="B105" s="384"/>
      <c r="C105" s="145" t="s">
        <v>115</v>
      </c>
      <c r="D105" s="67">
        <v>1087638</v>
      </c>
      <c r="E105" s="67">
        <v>53355</v>
      </c>
      <c r="F105" s="71">
        <v>18102</v>
      </c>
      <c r="G105" s="178">
        <v>8070</v>
      </c>
    </row>
    <row r="106" spans="2:7">
      <c r="B106" s="473"/>
      <c r="C106" s="184" t="s">
        <v>116</v>
      </c>
      <c r="D106" s="185">
        <f>D104-D105</f>
        <v>1088699</v>
      </c>
      <c r="E106" s="185">
        <v>58180</v>
      </c>
      <c r="F106" s="185">
        <v>24072</v>
      </c>
      <c r="G106" s="189">
        <v>12581</v>
      </c>
    </row>
    <row r="107" spans="2:7">
      <c r="B107" s="446">
        <v>41437</v>
      </c>
      <c r="C107" s="65" t="s">
        <v>39</v>
      </c>
      <c r="D107" s="68">
        <v>2109173</v>
      </c>
      <c r="E107" s="71">
        <v>109490</v>
      </c>
      <c r="F107" s="67">
        <v>41652</v>
      </c>
      <c r="G107" s="178">
        <v>20204</v>
      </c>
    </row>
    <row r="108" spans="2:7">
      <c r="B108" s="384"/>
      <c r="C108" s="145" t="s">
        <v>115</v>
      </c>
      <c r="D108" s="67">
        <v>1064359</v>
      </c>
      <c r="E108" s="71">
        <v>52455</v>
      </c>
      <c r="F108" s="71">
        <v>17863</v>
      </c>
      <c r="G108" s="178">
        <v>7876</v>
      </c>
    </row>
    <row r="109" spans="2:7">
      <c r="B109" s="384"/>
      <c r="C109" s="147" t="s">
        <v>116</v>
      </c>
      <c r="D109" s="67">
        <f>D107-D108</f>
        <v>1044814</v>
      </c>
      <c r="E109" s="71">
        <v>57035</v>
      </c>
      <c r="F109" s="67">
        <v>23789</v>
      </c>
      <c r="G109" s="178">
        <v>12328</v>
      </c>
    </row>
    <row r="110" spans="2:7">
      <c r="B110" s="472">
        <v>41467</v>
      </c>
      <c r="C110" s="182" t="s">
        <v>39</v>
      </c>
      <c r="D110" s="471">
        <v>2093103</v>
      </c>
      <c r="E110" s="186">
        <v>109961</v>
      </c>
      <c r="F110" s="186">
        <v>41021</v>
      </c>
      <c r="G110" s="191">
        <v>19624</v>
      </c>
    </row>
    <row r="111" spans="2:7">
      <c r="B111" s="446"/>
      <c r="C111" s="145" t="s">
        <v>115</v>
      </c>
      <c r="D111" s="67">
        <v>1077440</v>
      </c>
      <c r="E111" s="71">
        <v>53116</v>
      </c>
      <c r="F111" s="71">
        <v>17691</v>
      </c>
      <c r="G111" s="178">
        <v>7643</v>
      </c>
    </row>
    <row r="112" spans="2:7">
      <c r="B112" s="473"/>
      <c r="C112" s="184" t="s">
        <v>116</v>
      </c>
      <c r="D112" s="185">
        <v>1015663</v>
      </c>
      <c r="E112" s="185">
        <v>56845</v>
      </c>
      <c r="F112" s="185">
        <v>23330</v>
      </c>
      <c r="G112" s="189">
        <v>11981</v>
      </c>
    </row>
    <row r="113" spans="2:7">
      <c r="B113" s="446">
        <v>41498</v>
      </c>
      <c r="C113" s="65" t="s">
        <v>39</v>
      </c>
      <c r="D113" s="68">
        <v>2083209</v>
      </c>
      <c r="E113" s="67">
        <v>110164</v>
      </c>
      <c r="F113" s="67">
        <v>40944</v>
      </c>
      <c r="G113" s="178">
        <v>19480</v>
      </c>
    </row>
    <row r="114" spans="2:7">
      <c r="B114" s="384"/>
      <c r="C114" s="145" t="s">
        <v>115</v>
      </c>
      <c r="D114" s="67">
        <v>1084141</v>
      </c>
      <c r="E114" s="71">
        <v>53419</v>
      </c>
      <c r="F114" s="71">
        <v>17775</v>
      </c>
      <c r="G114" s="178">
        <v>7618</v>
      </c>
    </row>
    <row r="115" spans="2:7">
      <c r="B115" s="384"/>
      <c r="C115" s="147" t="s">
        <v>116</v>
      </c>
      <c r="D115" s="67">
        <f>D113-D114</f>
        <v>999068</v>
      </c>
      <c r="E115" s="67">
        <v>56745</v>
      </c>
      <c r="F115" s="67">
        <v>23169</v>
      </c>
      <c r="G115" s="178">
        <v>11862</v>
      </c>
    </row>
    <row r="116" spans="2:7">
      <c r="B116" s="472">
        <v>41529</v>
      </c>
      <c r="C116" s="182" t="s">
        <v>39</v>
      </c>
      <c r="D116" s="471">
        <v>2083116</v>
      </c>
      <c r="E116" s="186">
        <v>110615</v>
      </c>
      <c r="F116" s="186">
        <v>41174</v>
      </c>
      <c r="G116" s="191">
        <v>19289</v>
      </c>
    </row>
    <row r="117" spans="2:7">
      <c r="B117" s="384"/>
      <c r="C117" s="145" t="s">
        <v>115</v>
      </c>
      <c r="D117" s="67">
        <v>1084297</v>
      </c>
      <c r="E117" s="71">
        <v>53519</v>
      </c>
      <c r="F117" s="71">
        <v>17775</v>
      </c>
      <c r="G117" s="178">
        <v>7618</v>
      </c>
    </row>
    <row r="118" spans="2:7">
      <c r="B118" s="473"/>
      <c r="C118" s="184" t="s">
        <v>116</v>
      </c>
      <c r="D118" s="185">
        <f>D116-D117</f>
        <v>998819</v>
      </c>
      <c r="E118" s="185">
        <v>57096</v>
      </c>
      <c r="F118" s="185">
        <v>23399</v>
      </c>
      <c r="G118" s="189">
        <v>11671</v>
      </c>
    </row>
    <row r="119" spans="2:7">
      <c r="B119" s="446">
        <v>41559</v>
      </c>
      <c r="C119" s="65" t="s">
        <v>39</v>
      </c>
      <c r="D119" s="68">
        <v>2075163</v>
      </c>
      <c r="E119" s="67">
        <v>111392</v>
      </c>
      <c r="F119" s="67">
        <v>41153</v>
      </c>
      <c r="G119" s="178">
        <v>19314</v>
      </c>
    </row>
    <row r="120" spans="2:7">
      <c r="B120" s="384"/>
      <c r="C120" s="145" t="s">
        <v>115</v>
      </c>
      <c r="D120" s="67">
        <v>1079995</v>
      </c>
      <c r="E120" s="71">
        <v>53824</v>
      </c>
      <c r="F120" s="71">
        <v>18008</v>
      </c>
      <c r="G120" s="178">
        <v>7620</v>
      </c>
    </row>
    <row r="121" spans="2:7">
      <c r="B121" s="384"/>
      <c r="C121" s="147" t="s">
        <v>116</v>
      </c>
      <c r="D121" s="67">
        <f>D119-D120</f>
        <v>995168</v>
      </c>
      <c r="E121" s="67">
        <v>57568</v>
      </c>
      <c r="F121" s="67">
        <v>23145</v>
      </c>
      <c r="G121" s="178">
        <v>11694</v>
      </c>
    </row>
    <row r="122" spans="2:7">
      <c r="B122" s="472">
        <v>41590</v>
      </c>
      <c r="C122" s="182" t="s">
        <v>39</v>
      </c>
      <c r="D122" s="471">
        <v>2116032</v>
      </c>
      <c r="E122" s="186">
        <v>113754</v>
      </c>
      <c r="F122" s="186">
        <v>41607</v>
      </c>
      <c r="G122" s="191">
        <v>19504</v>
      </c>
    </row>
    <row r="123" spans="2:7">
      <c r="B123" s="384"/>
      <c r="C123" s="145" t="s">
        <v>115</v>
      </c>
      <c r="D123" s="67">
        <v>1093560</v>
      </c>
      <c r="E123" s="71">
        <v>54936</v>
      </c>
      <c r="F123" s="71">
        <v>18268</v>
      </c>
      <c r="G123" s="178">
        <v>7763</v>
      </c>
    </row>
    <row r="124" spans="2:7">
      <c r="B124" s="473"/>
      <c r="C124" s="184" t="s">
        <v>116</v>
      </c>
      <c r="D124" s="185">
        <f>D122-D123</f>
        <v>1022472</v>
      </c>
      <c r="E124" s="185">
        <v>58818</v>
      </c>
      <c r="F124" s="185">
        <v>23339</v>
      </c>
      <c r="G124" s="189">
        <v>11741</v>
      </c>
    </row>
    <row r="125" spans="2:7">
      <c r="B125" s="180">
        <v>41620</v>
      </c>
      <c r="C125" s="63" t="s">
        <v>39</v>
      </c>
      <c r="D125" s="69">
        <v>2157883</v>
      </c>
      <c r="E125" s="69">
        <v>116354</v>
      </c>
      <c r="F125" s="69">
        <v>41395</v>
      </c>
      <c r="G125" s="181">
        <v>19321</v>
      </c>
    </row>
    <row r="126" spans="2:7">
      <c r="B126" s="180"/>
      <c r="C126" s="157" t="s">
        <v>115</v>
      </c>
      <c r="D126" s="69">
        <v>1099456</v>
      </c>
      <c r="E126" s="69">
        <v>56085</v>
      </c>
      <c r="F126" s="69">
        <v>18007</v>
      </c>
      <c r="G126" s="181">
        <v>7687</v>
      </c>
    </row>
    <row r="127" spans="2:7" ht="15.75" thickBot="1">
      <c r="B127" s="180"/>
      <c r="C127" s="158" t="s">
        <v>116</v>
      </c>
      <c r="D127" s="69">
        <f>D125-D126</f>
        <v>1058427</v>
      </c>
      <c r="E127" s="69">
        <v>60269</v>
      </c>
      <c r="F127" s="69">
        <v>23388</v>
      </c>
      <c r="G127" s="181">
        <v>11634</v>
      </c>
    </row>
    <row r="128" spans="2:7">
      <c r="B128" s="388">
        <v>41651</v>
      </c>
      <c r="C128" s="151" t="s">
        <v>39</v>
      </c>
      <c r="D128" s="447">
        <v>2260662</v>
      </c>
      <c r="E128" s="152">
        <v>120551</v>
      </c>
      <c r="F128" s="152">
        <v>42050</v>
      </c>
      <c r="G128" s="448">
        <v>19580</v>
      </c>
    </row>
    <row r="129" spans="2:7">
      <c r="B129" s="384"/>
      <c r="C129" s="145" t="s">
        <v>115</v>
      </c>
      <c r="D129" s="67">
        <v>1135391</v>
      </c>
      <c r="E129" s="71">
        <v>58008</v>
      </c>
      <c r="F129" s="71">
        <v>18084</v>
      </c>
      <c r="G129" s="178">
        <v>7720</v>
      </c>
    </row>
    <row r="130" spans="2:7">
      <c r="B130" s="473"/>
      <c r="C130" s="184" t="s">
        <v>116</v>
      </c>
      <c r="D130" s="185">
        <f>D128-D129</f>
        <v>1125271</v>
      </c>
      <c r="E130" s="185">
        <v>62543</v>
      </c>
      <c r="F130" s="185">
        <v>23966</v>
      </c>
      <c r="G130" s="189">
        <v>11860</v>
      </c>
    </row>
    <row r="131" spans="2:7">
      <c r="B131" s="472">
        <v>41682</v>
      </c>
      <c r="C131" s="182" t="s">
        <v>39</v>
      </c>
      <c r="D131" s="471">
        <v>2255909</v>
      </c>
      <c r="E131" s="186">
        <v>120111</v>
      </c>
      <c r="F131" s="186">
        <v>42688</v>
      </c>
      <c r="G131" s="191">
        <v>20088</v>
      </c>
    </row>
    <row r="132" spans="2:7">
      <c r="B132" s="384"/>
      <c r="C132" s="145" t="s">
        <v>115</v>
      </c>
      <c r="D132" s="67">
        <v>1122035</v>
      </c>
      <c r="E132" s="71">
        <v>57302</v>
      </c>
      <c r="F132" s="71">
        <v>18249</v>
      </c>
      <c r="G132" s="178">
        <v>7899</v>
      </c>
    </row>
    <row r="133" spans="2:7">
      <c r="B133" s="384"/>
      <c r="C133" s="147" t="s">
        <v>116</v>
      </c>
      <c r="D133" s="67">
        <f>D131-D132</f>
        <v>1133874</v>
      </c>
      <c r="E133" s="67">
        <v>62809</v>
      </c>
      <c r="F133" s="67">
        <v>24439</v>
      </c>
      <c r="G133" s="178">
        <v>12189</v>
      </c>
    </row>
    <row r="134" spans="2:7">
      <c r="B134" s="472">
        <v>41710</v>
      </c>
      <c r="C134" s="182" t="s">
        <v>39</v>
      </c>
      <c r="D134" s="186">
        <v>2182205</v>
      </c>
      <c r="E134" s="183">
        <v>118035</v>
      </c>
      <c r="F134" s="186">
        <v>42734</v>
      </c>
      <c r="G134" s="191">
        <v>20534</v>
      </c>
    </row>
    <row r="135" spans="2:7">
      <c r="B135" s="384"/>
      <c r="C135" s="145" t="s">
        <v>115</v>
      </c>
      <c r="D135" s="67">
        <v>1083947</v>
      </c>
      <c r="E135" s="71">
        <v>55935</v>
      </c>
      <c r="F135" s="71">
        <v>18228</v>
      </c>
      <c r="G135" s="178">
        <v>8085</v>
      </c>
    </row>
    <row r="136" spans="2:7">
      <c r="B136" s="473"/>
      <c r="C136" s="184" t="s">
        <v>116</v>
      </c>
      <c r="D136" s="185">
        <f>D134-D135</f>
        <v>1098258</v>
      </c>
      <c r="E136" s="185">
        <v>62100</v>
      </c>
      <c r="F136" s="185">
        <v>24506</v>
      </c>
      <c r="G136" s="189">
        <v>12449</v>
      </c>
    </row>
    <row r="137" spans="2:7">
      <c r="B137" s="472">
        <v>41741</v>
      </c>
      <c r="C137" s="182" t="s">
        <v>39</v>
      </c>
      <c r="D137" s="186">
        <v>2079049</v>
      </c>
      <c r="E137" s="183">
        <v>114675</v>
      </c>
      <c r="F137" s="186">
        <v>42160</v>
      </c>
      <c r="G137" s="191">
        <v>20500</v>
      </c>
    </row>
    <row r="138" spans="2:7">
      <c r="B138" s="384"/>
      <c r="C138" s="145" t="s">
        <v>115</v>
      </c>
      <c r="D138" s="67">
        <v>1040013</v>
      </c>
      <c r="E138" s="71">
        <v>54215</v>
      </c>
      <c r="F138" s="71">
        <v>17953</v>
      </c>
      <c r="G138" s="178">
        <v>8003</v>
      </c>
    </row>
    <row r="139" spans="2:7">
      <c r="B139" s="473"/>
      <c r="C139" s="184" t="s">
        <v>116</v>
      </c>
      <c r="D139" s="185">
        <v>1039036</v>
      </c>
      <c r="E139" s="185">
        <v>60460</v>
      </c>
      <c r="F139" s="185">
        <v>24207</v>
      </c>
      <c r="G139" s="189">
        <v>12497</v>
      </c>
    </row>
    <row r="140" spans="2:7">
      <c r="B140" s="472">
        <v>41771</v>
      </c>
      <c r="C140" s="182" t="s">
        <v>39</v>
      </c>
      <c r="D140" s="186">
        <v>1986710</v>
      </c>
      <c r="E140" s="183">
        <v>111121</v>
      </c>
      <c r="F140" s="186">
        <v>40918</v>
      </c>
      <c r="G140" s="191">
        <v>19824</v>
      </c>
    </row>
    <row r="141" spans="2:7">
      <c r="B141" s="384"/>
      <c r="C141" s="145" t="s">
        <v>115</v>
      </c>
      <c r="D141" s="67">
        <v>1001277</v>
      </c>
      <c r="E141" s="71">
        <v>52577</v>
      </c>
      <c r="F141" s="71">
        <v>17383</v>
      </c>
      <c r="G141" s="178">
        <v>7698</v>
      </c>
    </row>
    <row r="142" spans="2:7">
      <c r="B142" s="473"/>
      <c r="C142" s="184" t="s">
        <v>116</v>
      </c>
      <c r="D142" s="185">
        <v>985433</v>
      </c>
      <c r="E142" s="185">
        <v>58544</v>
      </c>
      <c r="F142" s="185">
        <v>23535</v>
      </c>
      <c r="G142" s="189">
        <v>12126</v>
      </c>
    </row>
    <row r="143" spans="2:7">
      <c r="B143" s="472">
        <v>41802</v>
      </c>
      <c r="C143" s="182" t="s">
        <v>39</v>
      </c>
      <c r="D143" s="186">
        <v>1912541</v>
      </c>
      <c r="E143" s="183">
        <v>108475</v>
      </c>
      <c r="F143" s="186">
        <v>39454</v>
      </c>
      <c r="G143" s="191">
        <v>19100</v>
      </c>
    </row>
    <row r="144" spans="2:7">
      <c r="B144" s="384"/>
      <c r="C144" s="145" t="s">
        <v>115</v>
      </c>
      <c r="D144" s="67">
        <v>972734</v>
      </c>
      <c r="E144" s="71">
        <v>51389</v>
      </c>
      <c r="F144" s="71">
        <v>16730</v>
      </c>
      <c r="G144" s="178">
        <v>7391</v>
      </c>
    </row>
    <row r="145" spans="2:7">
      <c r="B145" s="473"/>
      <c r="C145" s="184" t="s">
        <v>116</v>
      </c>
      <c r="D145" s="185">
        <v>939807</v>
      </c>
      <c r="E145" s="185">
        <v>57086</v>
      </c>
      <c r="F145" s="185">
        <v>22724</v>
      </c>
      <c r="G145" s="189">
        <v>11709</v>
      </c>
    </row>
    <row r="146" spans="2:7">
      <c r="B146" s="472">
        <v>41832</v>
      </c>
      <c r="C146" s="182" t="s">
        <v>39</v>
      </c>
      <c r="D146" s="186">
        <v>1878520</v>
      </c>
      <c r="E146" s="183">
        <v>107169</v>
      </c>
      <c r="F146" s="186">
        <v>38544</v>
      </c>
      <c r="G146" s="191">
        <v>18555</v>
      </c>
    </row>
    <row r="147" spans="2:7">
      <c r="B147" s="384"/>
      <c r="C147" s="145" t="s">
        <v>115</v>
      </c>
      <c r="D147" s="67">
        <v>970160</v>
      </c>
      <c r="E147" s="71">
        <v>50947</v>
      </c>
      <c r="F147" s="71">
        <v>16416</v>
      </c>
      <c r="G147" s="178">
        <v>7235</v>
      </c>
    </row>
    <row r="148" spans="2:7">
      <c r="B148" s="473"/>
      <c r="C148" s="184" t="s">
        <v>116</v>
      </c>
      <c r="D148" s="185">
        <v>908360</v>
      </c>
      <c r="E148" s="185">
        <v>56222</v>
      </c>
      <c r="F148" s="185">
        <v>22128</v>
      </c>
      <c r="G148" s="189">
        <v>11320</v>
      </c>
    </row>
    <row r="149" spans="2:7">
      <c r="B149" s="472">
        <v>41863</v>
      </c>
      <c r="C149" s="182" t="s">
        <v>39</v>
      </c>
      <c r="D149" s="186">
        <v>1853174</v>
      </c>
      <c r="E149" s="183">
        <v>106672</v>
      </c>
      <c r="F149" s="186">
        <v>37867</v>
      </c>
      <c r="G149" s="191">
        <v>18209</v>
      </c>
    </row>
    <row r="150" spans="2:7">
      <c r="B150" s="384"/>
      <c r="C150" s="145" t="s">
        <v>115</v>
      </c>
      <c r="D150" s="67">
        <v>968072</v>
      </c>
      <c r="E150" s="71">
        <v>51029</v>
      </c>
      <c r="F150" s="71">
        <v>16277</v>
      </c>
      <c r="G150" s="178">
        <v>7148</v>
      </c>
    </row>
    <row r="151" spans="2:7">
      <c r="B151" s="473"/>
      <c r="C151" s="184" t="s">
        <v>116</v>
      </c>
      <c r="D151" s="185">
        <v>885102</v>
      </c>
      <c r="E151" s="185">
        <v>55643</v>
      </c>
      <c r="F151" s="185">
        <v>21590</v>
      </c>
      <c r="G151" s="189">
        <v>11061</v>
      </c>
    </row>
    <row r="152" spans="2:7">
      <c r="B152" s="472">
        <v>41883</v>
      </c>
      <c r="C152" s="182" t="s">
        <v>39</v>
      </c>
      <c r="D152" s="186">
        <v>1821948</v>
      </c>
      <c r="E152" s="183">
        <v>106364</v>
      </c>
      <c r="F152" s="186">
        <v>37558</v>
      </c>
      <c r="G152" s="191">
        <v>17889</v>
      </c>
    </row>
    <row r="153" spans="2:7">
      <c r="B153" s="384"/>
      <c r="C153" s="145" t="s">
        <v>115</v>
      </c>
      <c r="D153" s="67">
        <v>952911</v>
      </c>
      <c r="E153" s="71">
        <v>50851</v>
      </c>
      <c r="F153" s="71">
        <v>16354</v>
      </c>
      <c r="G153" s="178">
        <v>7088</v>
      </c>
    </row>
    <row r="154" spans="2:7">
      <c r="B154" s="473"/>
      <c r="C154" s="184" t="s">
        <v>116</v>
      </c>
      <c r="D154" s="185">
        <f>D152-D153</f>
        <v>869037</v>
      </c>
      <c r="E154" s="185">
        <f>E152-E153</f>
        <v>55513</v>
      </c>
      <c r="F154" s="185">
        <f>F152-F153</f>
        <v>21204</v>
      </c>
      <c r="G154" s="189">
        <f>G152-G153</f>
        <v>10801</v>
      </c>
    </row>
    <row r="155" spans="2:7">
      <c r="B155" s="446">
        <v>41913</v>
      </c>
      <c r="C155" s="65" t="s">
        <v>39</v>
      </c>
      <c r="D155" s="68">
        <v>1784814</v>
      </c>
      <c r="E155" s="67">
        <v>105821</v>
      </c>
      <c r="F155" s="67">
        <v>37137</v>
      </c>
      <c r="G155" s="178">
        <v>17536</v>
      </c>
    </row>
    <row r="156" spans="2:7">
      <c r="B156" s="384"/>
      <c r="C156" s="145" t="s">
        <v>115</v>
      </c>
      <c r="D156" s="67">
        <v>932872</v>
      </c>
      <c r="E156" s="71">
        <v>50565</v>
      </c>
      <c r="F156" s="71">
        <v>16152</v>
      </c>
      <c r="G156" s="178">
        <v>6938</v>
      </c>
    </row>
    <row r="157" spans="2:7">
      <c r="B157" s="384"/>
      <c r="C157" s="147" t="s">
        <v>116</v>
      </c>
      <c r="D157" s="67">
        <v>851942</v>
      </c>
      <c r="E157" s="67">
        <v>55256</v>
      </c>
      <c r="F157" s="67">
        <v>20985</v>
      </c>
      <c r="G157" s="178">
        <v>10598</v>
      </c>
    </row>
    <row r="158" spans="2:7">
      <c r="B158" s="472">
        <v>41944</v>
      </c>
      <c r="C158" s="182" t="s">
        <v>39</v>
      </c>
      <c r="D158" s="471">
        <v>1799525</v>
      </c>
      <c r="E158" s="186">
        <v>107064</v>
      </c>
      <c r="F158" s="186">
        <v>37395</v>
      </c>
      <c r="G158" s="191">
        <v>17614</v>
      </c>
    </row>
    <row r="159" spans="2:7">
      <c r="B159" s="384"/>
      <c r="C159" s="145" t="s">
        <v>115</v>
      </c>
      <c r="D159" s="67">
        <v>936607</v>
      </c>
      <c r="E159" s="71">
        <v>51089</v>
      </c>
      <c r="F159" s="71">
        <v>16196</v>
      </c>
      <c r="G159" s="178">
        <v>7038</v>
      </c>
    </row>
    <row r="160" spans="2:7">
      <c r="B160" s="473"/>
      <c r="C160" s="184" t="s">
        <v>116</v>
      </c>
      <c r="D160" s="185">
        <v>862918</v>
      </c>
      <c r="E160" s="185">
        <v>55975</v>
      </c>
      <c r="F160" s="185">
        <v>21199</v>
      </c>
      <c r="G160" s="189">
        <v>10576</v>
      </c>
    </row>
    <row r="161" spans="2:7">
      <c r="B161" s="180">
        <v>41974</v>
      </c>
      <c r="C161" s="63" t="s">
        <v>39</v>
      </c>
      <c r="D161" s="69">
        <v>1825180</v>
      </c>
      <c r="E161" s="69">
        <v>108902</v>
      </c>
      <c r="F161" s="69">
        <v>37204</v>
      </c>
      <c r="G161" s="181">
        <v>17392</v>
      </c>
    </row>
    <row r="162" spans="2:7">
      <c r="B162" s="180"/>
      <c r="C162" s="157" t="s">
        <v>115</v>
      </c>
      <c r="D162" s="69">
        <v>939648</v>
      </c>
      <c r="E162" s="69">
        <v>51904</v>
      </c>
      <c r="F162" s="69">
        <v>15795</v>
      </c>
      <c r="G162" s="181">
        <v>6861</v>
      </c>
    </row>
    <row r="163" spans="2:7" ht="15.75" thickBot="1">
      <c r="B163" s="180"/>
      <c r="C163" s="158" t="s">
        <v>116</v>
      </c>
      <c r="D163" s="69">
        <v>885532</v>
      </c>
      <c r="E163" s="69">
        <v>56998</v>
      </c>
      <c r="F163" s="69">
        <v>21409</v>
      </c>
      <c r="G163" s="181">
        <v>10531</v>
      </c>
    </row>
    <row r="164" spans="2:7">
      <c r="B164" s="388">
        <v>42005</v>
      </c>
      <c r="C164" s="497" t="s">
        <v>39</v>
      </c>
      <c r="D164" s="447">
        <v>1918599</v>
      </c>
      <c r="E164" s="153">
        <v>112779</v>
      </c>
      <c r="F164" s="152">
        <v>38044</v>
      </c>
      <c r="G164" s="448">
        <v>17656</v>
      </c>
    </row>
    <row r="165" spans="2:7">
      <c r="B165" s="384"/>
      <c r="C165" s="498" t="s">
        <v>115</v>
      </c>
      <c r="D165" s="67">
        <v>976337</v>
      </c>
      <c r="E165" s="71">
        <v>53638</v>
      </c>
      <c r="F165" s="71">
        <v>16017</v>
      </c>
      <c r="G165" s="178">
        <v>6927</v>
      </c>
    </row>
    <row r="166" spans="2:7" ht="15.75" thickBot="1">
      <c r="B166" s="385"/>
      <c r="C166" s="499" t="s">
        <v>116</v>
      </c>
      <c r="D166" s="311">
        <v>942262</v>
      </c>
      <c r="E166" s="519">
        <v>59141</v>
      </c>
      <c r="F166" s="311">
        <v>22027</v>
      </c>
      <c r="G166" s="312">
        <v>10729</v>
      </c>
    </row>
    <row r="167" spans="2:7">
      <c r="B167" s="388">
        <v>42036</v>
      </c>
      <c r="C167" s="497" t="s">
        <v>39</v>
      </c>
      <c r="D167" s="447">
        <v>1918727</v>
      </c>
      <c r="E167" s="153">
        <v>111970</v>
      </c>
      <c r="F167" s="152">
        <v>38492</v>
      </c>
      <c r="G167" s="448">
        <v>17988</v>
      </c>
    </row>
    <row r="168" spans="2:7">
      <c r="B168" s="384"/>
      <c r="C168" s="498" t="s">
        <v>115</v>
      </c>
      <c r="D168" s="67">
        <v>969040</v>
      </c>
      <c r="E168" s="71">
        <v>53031</v>
      </c>
      <c r="F168" s="71">
        <v>16159</v>
      </c>
      <c r="G168" s="178">
        <v>7039</v>
      </c>
    </row>
    <row r="169" spans="2:7" ht="15.75" thickBot="1">
      <c r="B169" s="385"/>
      <c r="C169" s="499" t="s">
        <v>116</v>
      </c>
      <c r="D169" s="311">
        <v>949687</v>
      </c>
      <c r="E169" s="519">
        <v>58939</v>
      </c>
      <c r="F169" s="311">
        <v>22333</v>
      </c>
      <c r="G169" s="312">
        <v>10949</v>
      </c>
    </row>
    <row r="170" spans="2:7">
      <c r="B170" s="388">
        <v>42064</v>
      </c>
      <c r="C170" s="497" t="s">
        <v>39</v>
      </c>
      <c r="D170" s="447">
        <v>1860644</v>
      </c>
      <c r="E170" s="153">
        <v>110019</v>
      </c>
      <c r="F170" s="152">
        <v>38110</v>
      </c>
      <c r="G170" s="448">
        <v>18178</v>
      </c>
    </row>
    <row r="171" spans="2:7">
      <c r="B171" s="384"/>
      <c r="C171" s="498" t="s">
        <v>115</v>
      </c>
      <c r="D171" s="67">
        <v>938652</v>
      </c>
      <c r="E171" s="71">
        <v>52008</v>
      </c>
      <c r="F171" s="71">
        <v>15989</v>
      </c>
      <c r="G171" s="178">
        <v>7113</v>
      </c>
    </row>
    <row r="172" spans="2:7" ht="15.75" thickBot="1">
      <c r="B172" s="385"/>
      <c r="C172" s="499" t="s">
        <v>116</v>
      </c>
      <c r="D172" s="311">
        <v>921992</v>
      </c>
      <c r="E172" s="519">
        <v>58011</v>
      </c>
      <c r="F172" s="311">
        <v>22121</v>
      </c>
      <c r="G172" s="312">
        <v>11065</v>
      </c>
    </row>
    <row r="173" spans="2:7">
      <c r="B173" s="388">
        <v>42095</v>
      </c>
      <c r="C173" s="497" t="s">
        <v>39</v>
      </c>
      <c r="D173" s="447">
        <v>1782181</v>
      </c>
      <c r="E173" s="153">
        <v>107104</v>
      </c>
      <c r="F173" s="152">
        <v>37461</v>
      </c>
      <c r="G173" s="448">
        <v>17957</v>
      </c>
    </row>
    <row r="174" spans="2:7">
      <c r="B174" s="384"/>
      <c r="C174" s="498" t="s">
        <v>115</v>
      </c>
      <c r="D174" s="67">
        <v>906915</v>
      </c>
      <c r="E174" s="71">
        <v>50814</v>
      </c>
      <c r="F174" s="71">
        <v>15609</v>
      </c>
      <c r="G174" s="178">
        <v>6960</v>
      </c>
    </row>
    <row r="175" spans="2:7" ht="15.75" thickBot="1">
      <c r="B175" s="385"/>
      <c r="C175" s="499" t="s">
        <v>116</v>
      </c>
      <c r="D175" s="311">
        <v>875266</v>
      </c>
      <c r="E175" s="519">
        <v>56290</v>
      </c>
      <c r="F175" s="311">
        <v>21852</v>
      </c>
      <c r="G175" s="312">
        <v>10997</v>
      </c>
    </row>
    <row r="176" spans="2:7" s="544" customFormat="1">
      <c r="B176" s="388">
        <v>42136</v>
      </c>
      <c r="C176" s="151" t="s">
        <v>39</v>
      </c>
      <c r="D176" s="152">
        <v>1702078</v>
      </c>
      <c r="E176" s="153">
        <v>103895</v>
      </c>
      <c r="F176" s="152">
        <v>36512</v>
      </c>
      <c r="G176" s="448">
        <v>17399</v>
      </c>
    </row>
    <row r="177" spans="2:7" s="544" customFormat="1">
      <c r="B177" s="384"/>
      <c r="C177" s="145" t="s">
        <v>115</v>
      </c>
      <c r="D177" s="67">
        <v>874234</v>
      </c>
      <c r="E177" s="71">
        <v>49502</v>
      </c>
      <c r="F177" s="71">
        <v>15331</v>
      </c>
      <c r="G177" s="178">
        <v>6737</v>
      </c>
    </row>
    <row r="178" spans="2:7" s="544" customFormat="1" ht="15.75" thickBot="1">
      <c r="B178" s="385"/>
      <c r="C178" s="545" t="s">
        <v>116</v>
      </c>
      <c r="D178" s="311">
        <v>827844</v>
      </c>
      <c r="E178" s="311">
        <v>54393</v>
      </c>
      <c r="F178" s="67">
        <v>21181</v>
      </c>
      <c r="G178" s="178">
        <v>10662</v>
      </c>
    </row>
    <row r="179" spans="2:7">
      <c r="B179" s="388">
        <v>42167</v>
      </c>
      <c r="C179" s="151" t="s">
        <v>39</v>
      </c>
      <c r="D179" s="152">
        <v>1622276</v>
      </c>
      <c r="E179" s="546">
        <v>100515</v>
      </c>
      <c r="F179" s="152">
        <v>35614</v>
      </c>
      <c r="G179" s="448">
        <v>16753</v>
      </c>
    </row>
    <row r="180" spans="2:7">
      <c r="B180" s="384"/>
      <c r="C180" s="145" t="s">
        <v>115</v>
      </c>
      <c r="D180" s="67">
        <v>841878</v>
      </c>
      <c r="E180" s="547">
        <v>48169</v>
      </c>
      <c r="F180" s="71">
        <v>14906</v>
      </c>
      <c r="G180" s="178">
        <v>6440</v>
      </c>
    </row>
    <row r="181" spans="2:7" ht="15.75" thickBot="1">
      <c r="B181" s="385"/>
      <c r="C181" s="545" t="s">
        <v>116</v>
      </c>
      <c r="D181" s="311">
        <v>780398</v>
      </c>
      <c r="E181" s="548">
        <v>52346</v>
      </c>
      <c r="F181" s="311">
        <v>20708</v>
      </c>
      <c r="G181" s="312">
        <v>10313</v>
      </c>
    </row>
    <row r="182" spans="2:7">
      <c r="B182" s="388">
        <v>42186</v>
      </c>
      <c r="C182" s="151" t="s">
        <v>39</v>
      </c>
      <c r="D182" s="152">
        <v>1585667</v>
      </c>
      <c r="E182" s="546">
        <v>98566</v>
      </c>
      <c r="F182" s="152">
        <v>34843</v>
      </c>
      <c r="G182" s="448">
        <v>16226</v>
      </c>
    </row>
    <row r="183" spans="2:7">
      <c r="B183" s="384"/>
      <c r="C183" s="145" t="s">
        <v>115</v>
      </c>
      <c r="D183" s="67">
        <v>836565</v>
      </c>
      <c r="E183" s="547">
        <v>47650</v>
      </c>
      <c r="F183" s="71">
        <v>14541</v>
      </c>
      <c r="G183" s="178">
        <v>6217</v>
      </c>
    </row>
    <row r="184" spans="2:7" ht="15.75" thickBot="1">
      <c r="B184" s="385"/>
      <c r="C184" s="545" t="s">
        <v>116</v>
      </c>
      <c r="D184" s="311">
        <v>749102</v>
      </c>
      <c r="E184" s="548">
        <v>50916</v>
      </c>
      <c r="F184" s="311">
        <v>20302</v>
      </c>
      <c r="G184" s="312">
        <v>10009</v>
      </c>
    </row>
    <row r="185" spans="2:7">
      <c r="B185" s="388">
        <v>42217</v>
      </c>
      <c r="C185" s="151" t="s">
        <v>39</v>
      </c>
      <c r="D185" s="152">
        <v>1563538</v>
      </c>
      <c r="E185" s="546">
        <v>96716</v>
      </c>
      <c r="F185" s="152">
        <v>34260</v>
      </c>
      <c r="G185" s="448">
        <v>15807</v>
      </c>
    </row>
    <row r="186" spans="2:7">
      <c r="B186" s="384"/>
      <c r="C186" s="145" t="s">
        <v>115</v>
      </c>
      <c r="D186" s="67">
        <v>832979</v>
      </c>
      <c r="E186" s="547">
        <v>46845</v>
      </c>
      <c r="F186" s="71">
        <v>14362</v>
      </c>
      <c r="G186" s="178">
        <v>6096</v>
      </c>
    </row>
    <row r="187" spans="2:7" ht="15.75" thickBot="1">
      <c r="B187" s="385"/>
      <c r="C187" s="545" t="s">
        <v>116</v>
      </c>
      <c r="D187" s="311">
        <v>730559</v>
      </c>
      <c r="E187" s="548">
        <v>49871</v>
      </c>
      <c r="F187" s="311">
        <v>19898</v>
      </c>
      <c r="G187" s="312">
        <v>9711</v>
      </c>
    </row>
    <row r="188" spans="2:7">
      <c r="B188" s="388">
        <v>42248</v>
      </c>
      <c r="C188" s="151" t="s">
        <v>39</v>
      </c>
      <c r="D188" s="152">
        <v>1539371</v>
      </c>
      <c r="E188" s="546">
        <v>94917</v>
      </c>
      <c r="F188" s="152">
        <v>34115</v>
      </c>
      <c r="G188" s="448">
        <v>15716</v>
      </c>
    </row>
    <row r="189" spans="2:7">
      <c r="B189" s="384"/>
      <c r="C189" s="145" t="s">
        <v>115</v>
      </c>
      <c r="D189" s="67">
        <v>817135</v>
      </c>
      <c r="E189" s="547">
        <v>45806</v>
      </c>
      <c r="F189" s="71">
        <v>14384</v>
      </c>
      <c r="G189" s="178">
        <v>6053</v>
      </c>
    </row>
    <row r="190" spans="2:7" ht="15.75" thickBot="1">
      <c r="B190" s="385"/>
      <c r="C190" s="545" t="s">
        <v>116</v>
      </c>
      <c r="D190" s="311">
        <v>722236</v>
      </c>
      <c r="E190" s="548">
        <v>49111</v>
      </c>
      <c r="F190" s="311">
        <v>19731</v>
      </c>
      <c r="G190" s="312">
        <v>9663</v>
      </c>
    </row>
    <row r="191" spans="2:7">
      <c r="B191" s="388">
        <v>42278</v>
      </c>
      <c r="C191" s="151" t="s">
        <v>39</v>
      </c>
      <c r="D191" s="152">
        <v>1516928</v>
      </c>
      <c r="E191" s="546">
        <v>93418</v>
      </c>
      <c r="F191" s="152">
        <v>33665</v>
      </c>
      <c r="G191" s="448">
        <v>15692</v>
      </c>
    </row>
    <row r="192" spans="2:7">
      <c r="B192" s="384"/>
      <c r="C192" s="145" t="s">
        <v>115</v>
      </c>
      <c r="D192" s="67">
        <v>804433</v>
      </c>
      <c r="E192" s="547">
        <v>44925</v>
      </c>
      <c r="F192" s="71">
        <v>14245</v>
      </c>
      <c r="G192" s="178">
        <v>6069</v>
      </c>
    </row>
    <row r="193" spans="2:7" ht="15.75" thickBot="1">
      <c r="B193" s="385"/>
      <c r="C193" s="545" t="s">
        <v>116</v>
      </c>
      <c r="D193" s="311">
        <v>712495</v>
      </c>
      <c r="E193" s="548">
        <v>48493</v>
      </c>
      <c r="F193" s="311">
        <v>19420</v>
      </c>
      <c r="G193" s="312">
        <v>9623</v>
      </c>
    </row>
    <row r="194" spans="2:7">
      <c r="B194" s="388">
        <v>42309</v>
      </c>
      <c r="C194" s="151" t="s">
        <v>39</v>
      </c>
      <c r="D194" s="152">
        <v>1530597</v>
      </c>
      <c r="E194" s="546">
        <v>93515</v>
      </c>
      <c r="F194" s="152">
        <v>33979</v>
      </c>
      <c r="G194" s="448">
        <v>15692</v>
      </c>
    </row>
    <row r="195" spans="2:7">
      <c r="B195" s="384"/>
      <c r="C195" s="145" t="s">
        <v>115</v>
      </c>
      <c r="D195" s="67">
        <v>806244</v>
      </c>
      <c r="E195" s="547">
        <v>44670</v>
      </c>
      <c r="F195" s="71">
        <v>14300</v>
      </c>
      <c r="G195" s="178">
        <v>6068</v>
      </c>
    </row>
    <row r="196" spans="2:7" ht="15.75" thickBot="1">
      <c r="B196" s="385"/>
      <c r="C196" s="545" t="s">
        <v>116</v>
      </c>
      <c r="D196" s="311">
        <v>724353</v>
      </c>
      <c r="E196" s="548">
        <v>48845</v>
      </c>
      <c r="F196" s="311">
        <v>19679</v>
      </c>
      <c r="G196" s="312">
        <v>9624</v>
      </c>
    </row>
    <row r="197" spans="2:7">
      <c r="B197" s="180">
        <v>42339</v>
      </c>
      <c r="C197" s="63" t="s">
        <v>39</v>
      </c>
      <c r="D197" s="69">
        <v>1563339</v>
      </c>
      <c r="E197" s="69">
        <v>95247</v>
      </c>
      <c r="F197" s="69">
        <v>33909</v>
      </c>
      <c r="G197" s="181">
        <v>15586</v>
      </c>
    </row>
    <row r="198" spans="2:7">
      <c r="B198" s="180"/>
      <c r="C198" s="157" t="s">
        <v>115</v>
      </c>
      <c r="D198" s="69">
        <v>816138</v>
      </c>
      <c r="E198" s="69">
        <v>45612</v>
      </c>
      <c r="F198" s="69">
        <v>14113</v>
      </c>
      <c r="G198" s="181">
        <v>6013</v>
      </c>
    </row>
    <row r="199" spans="2:7" ht="15.75" thickBot="1">
      <c r="B199" s="180"/>
      <c r="C199" s="158" t="s">
        <v>116</v>
      </c>
      <c r="D199" s="69">
        <v>747201</v>
      </c>
      <c r="E199" s="69">
        <v>49635</v>
      </c>
      <c r="F199" s="69">
        <v>19796</v>
      </c>
      <c r="G199" s="181">
        <v>9573</v>
      </c>
    </row>
    <row r="200" spans="2:7">
      <c r="B200" s="388">
        <v>42370</v>
      </c>
      <c r="C200" s="151" t="s">
        <v>39</v>
      </c>
      <c r="D200" s="152">
        <v>1647457</v>
      </c>
      <c r="E200" s="546">
        <v>98249</v>
      </c>
      <c r="F200" s="152">
        <v>34279</v>
      </c>
      <c r="G200" s="448">
        <v>15656</v>
      </c>
    </row>
    <row r="201" spans="2:7">
      <c r="B201" s="384"/>
      <c r="C201" s="145" t="s">
        <v>115</v>
      </c>
      <c r="D201" s="67">
        <v>848783</v>
      </c>
      <c r="E201" s="547">
        <v>46922</v>
      </c>
      <c r="F201" s="71">
        <v>14148</v>
      </c>
      <c r="G201" s="178">
        <v>6014</v>
      </c>
    </row>
    <row r="202" spans="2:7" ht="15.75" thickBot="1">
      <c r="B202" s="385"/>
      <c r="C202" s="545" t="s">
        <v>116</v>
      </c>
      <c r="D202" s="311">
        <v>798674</v>
      </c>
      <c r="E202" s="548">
        <v>51327</v>
      </c>
      <c r="F202" s="311">
        <v>20131</v>
      </c>
      <c r="G202" s="312">
        <v>9642</v>
      </c>
    </row>
    <row r="203" spans="2:7">
      <c r="B203" s="388">
        <v>42401</v>
      </c>
      <c r="C203" s="151" t="s">
        <v>39</v>
      </c>
      <c r="D203" s="152">
        <v>1652656</v>
      </c>
      <c r="E203" s="546">
        <v>97472</v>
      </c>
      <c r="F203" s="152">
        <v>34375</v>
      </c>
      <c r="G203" s="448">
        <v>15788</v>
      </c>
    </row>
    <row r="204" spans="2:7">
      <c r="B204" s="384"/>
      <c r="C204" s="145" t="s">
        <v>115</v>
      </c>
      <c r="D204" s="67">
        <v>846307</v>
      </c>
      <c r="E204" s="547">
        <v>46237</v>
      </c>
      <c r="F204" s="71">
        <v>14100</v>
      </c>
      <c r="G204" s="178">
        <v>6018</v>
      </c>
    </row>
    <row r="205" spans="2:7" ht="15.75" thickBot="1">
      <c r="B205" s="385"/>
      <c r="C205" s="545" t="s">
        <v>116</v>
      </c>
      <c r="D205" s="311">
        <v>806349</v>
      </c>
      <c r="E205" s="548">
        <v>51235</v>
      </c>
      <c r="F205" s="311">
        <v>20275</v>
      </c>
      <c r="G205" s="312">
        <v>9770</v>
      </c>
    </row>
    <row r="206" spans="2:7">
      <c r="B206" s="388">
        <v>42430</v>
      </c>
      <c r="C206" s="627" t="s">
        <v>39</v>
      </c>
      <c r="D206" s="631">
        <v>1600455</v>
      </c>
      <c r="E206" s="546">
        <v>95710</v>
      </c>
      <c r="F206" s="152">
        <v>33887</v>
      </c>
      <c r="G206" s="448">
        <v>15874</v>
      </c>
    </row>
    <row r="207" spans="2:7">
      <c r="B207" s="384"/>
      <c r="C207" s="628" t="s">
        <v>115</v>
      </c>
      <c r="D207" s="632">
        <v>819049</v>
      </c>
      <c r="E207" s="547">
        <v>45204</v>
      </c>
      <c r="F207" s="71">
        <v>13859</v>
      </c>
      <c r="G207" s="178">
        <v>6014</v>
      </c>
    </row>
    <row r="208" spans="2:7" ht="15.75" thickBot="1">
      <c r="B208" s="385"/>
      <c r="C208" s="629" t="s">
        <v>116</v>
      </c>
      <c r="D208" s="633">
        <v>781406</v>
      </c>
      <c r="E208" s="548">
        <v>50506</v>
      </c>
      <c r="F208" s="311">
        <v>20028</v>
      </c>
      <c r="G208" s="312">
        <v>9860</v>
      </c>
    </row>
    <row r="209" spans="2:7" s="544" customFormat="1">
      <c r="B209" s="388">
        <v>42461</v>
      </c>
      <c r="C209" s="627" t="s">
        <v>39</v>
      </c>
      <c r="D209" s="631">
        <v>1521814</v>
      </c>
      <c r="E209" s="546">
        <v>92194</v>
      </c>
      <c r="F209" s="152">
        <v>33532</v>
      </c>
      <c r="G209" s="448">
        <v>15840</v>
      </c>
    </row>
    <row r="210" spans="2:7" s="544" customFormat="1">
      <c r="B210" s="384"/>
      <c r="C210" s="628" t="s">
        <v>115</v>
      </c>
      <c r="D210" s="632">
        <v>786423</v>
      </c>
      <c r="E210" s="547">
        <v>43685</v>
      </c>
      <c r="F210" s="71">
        <v>13689</v>
      </c>
      <c r="G210" s="178">
        <v>5987</v>
      </c>
    </row>
    <row r="211" spans="2:7" s="544" customFormat="1" ht="15.75" thickBot="1">
      <c r="B211" s="385"/>
      <c r="C211" s="629" t="s">
        <v>116</v>
      </c>
      <c r="D211" s="633">
        <v>735391</v>
      </c>
      <c r="E211" s="548">
        <v>48509</v>
      </c>
      <c r="F211" s="311">
        <f>F209-F210</f>
        <v>19843</v>
      </c>
      <c r="G211" s="312">
        <f>G209-G210</f>
        <v>9853</v>
      </c>
    </row>
    <row r="212" spans="2:7">
      <c r="B212" s="388">
        <v>42491</v>
      </c>
      <c r="C212" s="627" t="s">
        <v>39</v>
      </c>
      <c r="D212" s="631">
        <v>1456873</v>
      </c>
      <c r="E212" s="546">
        <v>89204</v>
      </c>
      <c r="F212" s="152">
        <v>32454</v>
      </c>
      <c r="G212" s="448">
        <v>15282</v>
      </c>
    </row>
    <row r="213" spans="2:7">
      <c r="B213" s="384"/>
      <c r="C213" s="628" t="s">
        <v>115</v>
      </c>
      <c r="D213" s="632">
        <v>761290</v>
      </c>
      <c r="E213" s="547">
        <v>42420</v>
      </c>
      <c r="F213" s="71">
        <v>13182</v>
      </c>
      <c r="G213" s="178">
        <v>5745</v>
      </c>
    </row>
    <row r="214" spans="2:7" ht="15.75" thickBot="1">
      <c r="B214" s="385"/>
      <c r="C214" s="629" t="s">
        <v>116</v>
      </c>
      <c r="D214" s="633">
        <v>695583</v>
      </c>
      <c r="E214" s="548">
        <v>46784</v>
      </c>
      <c r="F214" s="311">
        <f>F212-F213</f>
        <v>19272</v>
      </c>
      <c r="G214" s="312">
        <f>G212-G213</f>
        <v>9537</v>
      </c>
    </row>
    <row r="215" spans="2:7">
      <c r="B215" s="388">
        <v>42522</v>
      </c>
      <c r="C215" s="627" t="s">
        <v>39</v>
      </c>
      <c r="D215" s="631">
        <v>1392460</v>
      </c>
      <c r="E215" s="546">
        <v>86088</v>
      </c>
      <c r="F215" s="152">
        <v>31500</v>
      </c>
      <c r="G215" s="448">
        <v>14771</v>
      </c>
    </row>
    <row r="216" spans="2:7">
      <c r="B216" s="384"/>
      <c r="C216" s="628" t="s">
        <v>115</v>
      </c>
      <c r="D216" s="632">
        <v>736618</v>
      </c>
      <c r="E216" s="547">
        <v>40899</v>
      </c>
      <c r="F216" s="71">
        <v>12811</v>
      </c>
      <c r="G216" s="178">
        <v>5581</v>
      </c>
    </row>
    <row r="217" spans="2:7" ht="15.75" thickBot="1">
      <c r="B217" s="385"/>
      <c r="C217" s="629" t="s">
        <v>116</v>
      </c>
      <c r="D217" s="633">
        <v>655842</v>
      </c>
      <c r="E217" s="548">
        <v>45189</v>
      </c>
      <c r="F217" s="311">
        <f>F215-F216</f>
        <v>18689</v>
      </c>
      <c r="G217" s="312">
        <f>G215-G216</f>
        <v>9190</v>
      </c>
    </row>
    <row r="218" spans="2:7" s="544" customFormat="1">
      <c r="B218" s="388">
        <v>42552</v>
      </c>
      <c r="C218" s="627" t="s">
        <v>39</v>
      </c>
      <c r="D218" s="631">
        <v>1361499</v>
      </c>
      <c r="E218" s="546">
        <v>84354</v>
      </c>
      <c r="F218" s="152">
        <v>30333</v>
      </c>
      <c r="G218" s="448">
        <v>14172</v>
      </c>
    </row>
    <row r="219" spans="2:7" s="544" customFormat="1">
      <c r="B219" s="384"/>
      <c r="C219" s="628" t="s">
        <v>115</v>
      </c>
      <c r="D219" s="632">
        <v>732757</v>
      </c>
      <c r="E219" s="547">
        <v>40297</v>
      </c>
      <c r="F219" s="71">
        <v>12363</v>
      </c>
      <c r="G219" s="178">
        <v>5353</v>
      </c>
    </row>
    <row r="220" spans="2:7" s="544" customFormat="1" ht="15.75" thickBot="1">
      <c r="B220" s="385"/>
      <c r="C220" s="629" t="s">
        <v>116</v>
      </c>
      <c r="D220" s="633">
        <f>D218-D219</f>
        <v>628742</v>
      </c>
      <c r="E220" s="548">
        <f>E218-E219</f>
        <v>44057</v>
      </c>
      <c r="F220" s="311">
        <f>F218-F219</f>
        <v>17970</v>
      </c>
      <c r="G220" s="312">
        <f>G218-G219</f>
        <v>8819</v>
      </c>
    </row>
    <row r="221" spans="2:7">
      <c r="B221" s="388">
        <v>42583</v>
      </c>
      <c r="C221" s="627" t="s">
        <v>39</v>
      </c>
      <c r="D221" s="631">
        <v>1346868</v>
      </c>
      <c r="E221" s="546">
        <v>83157</v>
      </c>
      <c r="F221" s="152">
        <v>30333</v>
      </c>
      <c r="G221" s="448">
        <v>13875</v>
      </c>
    </row>
    <row r="222" spans="2:7">
      <c r="B222" s="384"/>
      <c r="C222" s="628" t="s">
        <v>115</v>
      </c>
      <c r="D222" s="632">
        <v>733249</v>
      </c>
      <c r="E222" s="547">
        <v>39867</v>
      </c>
      <c r="F222" s="71">
        <v>12363</v>
      </c>
      <c r="G222" s="178">
        <v>5254</v>
      </c>
    </row>
    <row r="223" spans="2:7" ht="15.75" thickBot="1">
      <c r="B223" s="385"/>
      <c r="C223" s="629" t="s">
        <v>116</v>
      </c>
      <c r="D223" s="633">
        <v>613619</v>
      </c>
      <c r="E223" s="548">
        <v>43290</v>
      </c>
      <c r="F223" s="311">
        <f>F221-F222</f>
        <v>17970</v>
      </c>
      <c r="G223" s="312">
        <f>G221-G222</f>
        <v>8621</v>
      </c>
    </row>
    <row r="224" spans="2:7">
      <c r="B224" s="388">
        <v>42614</v>
      </c>
      <c r="C224" s="627" t="s">
        <v>39</v>
      </c>
      <c r="D224" s="631">
        <v>1324114</v>
      </c>
      <c r="E224" s="546">
        <v>81947</v>
      </c>
      <c r="F224" s="152">
        <v>29961</v>
      </c>
      <c r="G224" s="448">
        <v>13765</v>
      </c>
    </row>
    <row r="225" spans="2:7">
      <c r="B225" s="384"/>
      <c r="C225" s="628" t="s">
        <v>115</v>
      </c>
      <c r="D225" s="632">
        <v>718345</v>
      </c>
      <c r="E225" s="547">
        <v>39247</v>
      </c>
      <c r="F225" s="71">
        <v>12322</v>
      </c>
      <c r="G225" s="178">
        <v>5212</v>
      </c>
    </row>
    <row r="226" spans="2:7" ht="15.75" thickBot="1">
      <c r="B226" s="385"/>
      <c r="C226" s="629" t="s">
        <v>116</v>
      </c>
      <c r="D226" s="633">
        <v>605769</v>
      </c>
      <c r="E226" s="548">
        <v>42700</v>
      </c>
      <c r="F226" s="67">
        <v>17639</v>
      </c>
      <c r="G226" s="312">
        <f>G224-G225</f>
        <v>8553</v>
      </c>
    </row>
    <row r="227" spans="2:7">
      <c r="B227" s="388">
        <v>42644</v>
      </c>
      <c r="C227" s="627" t="s">
        <v>39</v>
      </c>
      <c r="D227" s="631">
        <v>1307970</v>
      </c>
      <c r="E227" s="546">
        <v>81125</v>
      </c>
      <c r="F227" s="152">
        <v>29817</v>
      </c>
      <c r="G227" s="448">
        <v>13594</v>
      </c>
    </row>
    <row r="228" spans="2:7">
      <c r="B228" s="384"/>
      <c r="C228" s="628" t="s">
        <v>115</v>
      </c>
      <c r="D228" s="632">
        <v>708800</v>
      </c>
      <c r="E228" s="547">
        <v>38734</v>
      </c>
      <c r="F228" s="71">
        <v>12428</v>
      </c>
      <c r="G228" s="178">
        <v>5124</v>
      </c>
    </row>
    <row r="229" spans="2:7" ht="15.75" thickBot="1">
      <c r="B229" s="385"/>
      <c r="C229" s="629" t="s">
        <v>116</v>
      </c>
      <c r="D229" s="633">
        <v>599170</v>
      </c>
      <c r="E229" s="548">
        <v>42391</v>
      </c>
      <c r="F229" s="519">
        <f>F227-F228</f>
        <v>17389</v>
      </c>
      <c r="G229" s="728">
        <f>G227-G228</f>
        <v>8470</v>
      </c>
    </row>
    <row r="230" spans="2:7">
      <c r="B230" s="388">
        <v>42675</v>
      </c>
      <c r="C230" s="627" t="s">
        <v>39</v>
      </c>
      <c r="D230" s="631">
        <v>1313620</v>
      </c>
      <c r="E230" s="546">
        <v>81047</v>
      </c>
      <c r="F230" s="152">
        <v>29924</v>
      </c>
      <c r="G230" s="448">
        <v>13633</v>
      </c>
    </row>
    <row r="231" spans="2:7">
      <c r="B231" s="384"/>
      <c r="C231" s="628" t="s">
        <v>115</v>
      </c>
      <c r="D231" s="632">
        <v>707975</v>
      </c>
      <c r="E231" s="547">
        <v>38570</v>
      </c>
      <c r="F231" s="71">
        <v>12337</v>
      </c>
      <c r="G231" s="178">
        <v>5164</v>
      </c>
    </row>
    <row r="232" spans="2:7" ht="15.75" thickBot="1">
      <c r="B232" s="385"/>
      <c r="C232" s="629" t="s">
        <v>116</v>
      </c>
      <c r="D232" s="633">
        <v>605645</v>
      </c>
      <c r="E232" s="548">
        <v>42477</v>
      </c>
      <c r="F232" s="519">
        <f>F230-F231</f>
        <v>17587</v>
      </c>
      <c r="G232" s="728">
        <f>G230-G231</f>
        <v>8469</v>
      </c>
    </row>
    <row r="233" spans="2:7">
      <c r="B233" s="388">
        <v>42705</v>
      </c>
      <c r="C233" s="627" t="s">
        <v>39</v>
      </c>
      <c r="D233" s="631">
        <v>1335155</v>
      </c>
      <c r="E233" s="546">
        <v>82211</v>
      </c>
      <c r="F233" s="152">
        <v>30167</v>
      </c>
      <c r="G233" s="448">
        <v>13594</v>
      </c>
    </row>
    <row r="234" spans="2:7">
      <c r="B234" s="384"/>
      <c r="C234" s="628" t="s">
        <v>115</v>
      </c>
      <c r="D234" s="632">
        <v>712227</v>
      </c>
      <c r="E234" s="547">
        <v>38904</v>
      </c>
      <c r="F234" s="71">
        <v>12299</v>
      </c>
      <c r="G234" s="178">
        <v>5185</v>
      </c>
    </row>
    <row r="235" spans="2:7" ht="15.75" thickBot="1">
      <c r="B235" s="385"/>
      <c r="C235" s="629" t="s">
        <v>116</v>
      </c>
      <c r="D235" s="633">
        <v>622928</v>
      </c>
      <c r="E235" s="548">
        <v>43307</v>
      </c>
      <c r="F235" s="519">
        <v>17868</v>
      </c>
      <c r="G235" s="728">
        <v>8409</v>
      </c>
    </row>
    <row r="236" spans="2:7">
      <c r="B236" s="388">
        <v>42736</v>
      </c>
      <c r="C236" s="627" t="s">
        <v>39</v>
      </c>
      <c r="D236" s="631">
        <v>1397115</v>
      </c>
      <c r="E236" s="546">
        <v>84382</v>
      </c>
      <c r="F236" s="152">
        <v>30634</v>
      </c>
      <c r="G236" s="448">
        <v>30634</v>
      </c>
    </row>
    <row r="237" spans="2:7">
      <c r="B237" s="384"/>
      <c r="C237" s="628" t="s">
        <v>115</v>
      </c>
      <c r="D237" s="632">
        <v>735588</v>
      </c>
      <c r="E237" s="547">
        <v>39742</v>
      </c>
      <c r="F237" s="71">
        <v>12391</v>
      </c>
      <c r="G237" s="178">
        <v>13720</v>
      </c>
    </row>
    <row r="238" spans="2:7" ht="15.75" thickBot="1">
      <c r="B238" s="385"/>
      <c r="C238" s="629" t="s">
        <v>116</v>
      </c>
      <c r="D238" s="633">
        <v>661527</v>
      </c>
      <c r="E238" s="548">
        <v>44640</v>
      </c>
      <c r="F238" s="519">
        <v>18243</v>
      </c>
      <c r="G238" s="728">
        <v>16914</v>
      </c>
    </row>
    <row r="239" spans="2:7" s="544" customFormat="1">
      <c r="B239" s="388">
        <v>42767</v>
      </c>
      <c r="C239" s="627" t="s">
        <v>39</v>
      </c>
      <c r="D239" s="631">
        <v>1383376</v>
      </c>
      <c r="E239" s="546">
        <v>83199</v>
      </c>
      <c r="F239" s="152">
        <v>30620</v>
      </c>
      <c r="G239" s="448">
        <v>13726</v>
      </c>
    </row>
    <row r="240" spans="2:7" s="544" customFormat="1" ht="15.75" thickBot="1">
      <c r="B240" s="384"/>
      <c r="C240" s="628" t="s">
        <v>115</v>
      </c>
      <c r="D240" s="632">
        <v>724776</v>
      </c>
      <c r="E240" s="547">
        <v>39070</v>
      </c>
      <c r="F240" s="71">
        <v>12220</v>
      </c>
      <c r="G240" s="178">
        <v>5182</v>
      </c>
    </row>
    <row r="241" spans="2:7" s="544" customFormat="1" ht="15.75" thickBot="1">
      <c r="B241" s="778"/>
      <c r="C241" s="789" t="s">
        <v>116</v>
      </c>
      <c r="D241" s="781">
        <v>658600</v>
      </c>
      <c r="E241" s="781">
        <v>44129</v>
      </c>
      <c r="F241" s="790">
        <f>F239-F240</f>
        <v>18400</v>
      </c>
      <c r="G241" s="781">
        <f>G239-G240</f>
        <v>8544</v>
      </c>
    </row>
    <row r="242" spans="2:7" s="544" customFormat="1">
      <c r="B242" s="388">
        <v>42795</v>
      </c>
      <c r="C242" s="784" t="s">
        <v>39</v>
      </c>
      <c r="D242" s="780">
        <v>1324217</v>
      </c>
      <c r="E242" s="791">
        <v>81225</v>
      </c>
      <c r="F242" s="780">
        <v>30342</v>
      </c>
      <c r="G242" s="780">
        <v>13838</v>
      </c>
    </row>
    <row r="243" spans="2:7" s="544" customFormat="1">
      <c r="B243" s="384"/>
      <c r="C243" s="785" t="s">
        <v>115</v>
      </c>
      <c r="D243" s="782">
        <v>698105</v>
      </c>
      <c r="E243" s="786">
        <v>38056</v>
      </c>
      <c r="F243" s="786">
        <v>12216</v>
      </c>
      <c r="G243" s="782">
        <v>5220</v>
      </c>
    </row>
    <row r="244" spans="2:7" s="544" customFormat="1" ht="15.75" thickBot="1">
      <c r="B244" s="385"/>
      <c r="C244" s="787" t="s">
        <v>116</v>
      </c>
      <c r="D244" s="783">
        <v>626112</v>
      </c>
      <c r="E244" s="783">
        <v>43169</v>
      </c>
      <c r="F244" s="788">
        <v>18126</v>
      </c>
      <c r="G244" s="783">
        <v>8618</v>
      </c>
    </row>
    <row r="245" spans="2:7" s="544" customFormat="1">
      <c r="B245" s="388">
        <v>42826</v>
      </c>
      <c r="C245" s="784" t="s">
        <v>39</v>
      </c>
      <c r="D245" s="780">
        <v>1252696</v>
      </c>
      <c r="E245" s="791">
        <v>77465</v>
      </c>
      <c r="F245" s="780">
        <v>29826</v>
      </c>
      <c r="G245" s="780">
        <v>13474</v>
      </c>
    </row>
    <row r="246" spans="2:7" s="544" customFormat="1">
      <c r="B246" s="384"/>
      <c r="C246" s="785" t="s">
        <v>115</v>
      </c>
      <c r="D246" s="782">
        <v>668054</v>
      </c>
      <c r="E246" s="786">
        <v>36261</v>
      </c>
      <c r="F246" s="786">
        <v>12055</v>
      </c>
      <c r="G246" s="782">
        <v>5088</v>
      </c>
    </row>
    <row r="247" spans="2:7" s="544" customFormat="1" ht="15.75" thickBot="1">
      <c r="B247" s="385"/>
      <c r="C247" s="787" t="s">
        <v>116</v>
      </c>
      <c r="D247" s="783">
        <v>584642</v>
      </c>
      <c r="E247" s="783">
        <v>36261</v>
      </c>
      <c r="F247" s="788">
        <v>17771</v>
      </c>
      <c r="G247" s="783">
        <v>8386</v>
      </c>
    </row>
    <row r="248" spans="2:7" s="544" customFormat="1">
      <c r="B248" s="388">
        <v>42856</v>
      </c>
      <c r="C248" s="784" t="s">
        <v>39</v>
      </c>
      <c r="D248" s="780">
        <v>1202103</v>
      </c>
      <c r="E248" s="791">
        <v>75223</v>
      </c>
      <c r="F248" s="780">
        <v>29133</v>
      </c>
      <c r="G248" s="780">
        <v>13108</v>
      </c>
    </row>
    <row r="249" spans="2:7" s="544" customFormat="1">
      <c r="B249" s="384"/>
      <c r="C249" s="785" t="s">
        <v>115</v>
      </c>
      <c r="D249" s="782">
        <v>649448</v>
      </c>
      <c r="E249" s="786">
        <v>35277</v>
      </c>
      <c r="F249" s="786">
        <v>11672</v>
      </c>
      <c r="G249" s="782">
        <v>4879</v>
      </c>
    </row>
    <row r="250" spans="2:7" s="544" customFormat="1" ht="15.75" thickBot="1">
      <c r="B250" s="385"/>
      <c r="C250" s="787" t="s">
        <v>116</v>
      </c>
      <c r="D250" s="783">
        <v>552655</v>
      </c>
      <c r="E250" s="783">
        <v>39946</v>
      </c>
      <c r="F250" s="788">
        <v>17461</v>
      </c>
      <c r="G250" s="783">
        <v>8229</v>
      </c>
    </row>
    <row r="251" spans="2:7">
      <c r="B251" s="388">
        <v>42887</v>
      </c>
      <c r="C251" s="784" t="s">
        <v>39</v>
      </c>
      <c r="D251" s="780">
        <v>1151647</v>
      </c>
      <c r="E251" s="791">
        <v>73027</v>
      </c>
      <c r="F251" s="780">
        <v>28338</v>
      </c>
      <c r="G251" s="780">
        <v>12659</v>
      </c>
    </row>
    <row r="252" spans="2:7">
      <c r="B252" s="384"/>
      <c r="C252" s="785" t="s">
        <v>115</v>
      </c>
      <c r="D252" s="782">
        <v>630455</v>
      </c>
      <c r="E252" s="786">
        <v>34305</v>
      </c>
      <c r="F252" s="786">
        <v>11355</v>
      </c>
      <c r="G252" s="782">
        <v>4718</v>
      </c>
    </row>
    <row r="253" spans="2:7" ht="15.75" thickBot="1">
      <c r="B253" s="385"/>
      <c r="C253" s="787" t="s">
        <v>116</v>
      </c>
      <c r="D253" s="783">
        <f>(D251-D252)</f>
        <v>521192</v>
      </c>
      <c r="E253" s="783">
        <f>(E251-E252)</f>
        <v>38722</v>
      </c>
      <c r="F253" s="788">
        <f>(F251-F252)</f>
        <v>16983</v>
      </c>
      <c r="G253" s="783">
        <f>(G251-G252)</f>
        <v>7941</v>
      </c>
    </row>
    <row r="254" spans="2:7">
      <c r="B254" s="388">
        <v>42917</v>
      </c>
      <c r="C254" s="784" t="s">
        <v>39</v>
      </c>
      <c r="D254" s="780">
        <v>1139986</v>
      </c>
      <c r="E254" s="791">
        <v>72195</v>
      </c>
      <c r="F254" s="780">
        <v>27988</v>
      </c>
      <c r="G254" s="780">
        <v>12444</v>
      </c>
    </row>
    <row r="255" spans="2:7">
      <c r="B255" s="384"/>
      <c r="C255" s="785" t="s">
        <v>115</v>
      </c>
      <c r="D255" s="782">
        <v>634364</v>
      </c>
      <c r="E255" s="786">
        <v>34219</v>
      </c>
      <c r="F255" s="786">
        <v>11244</v>
      </c>
      <c r="G255" s="782">
        <v>4624</v>
      </c>
    </row>
    <row r="256" spans="2:7" ht="15.75" thickBot="1">
      <c r="B256" s="385"/>
      <c r="C256" s="787" t="s">
        <v>116</v>
      </c>
      <c r="D256" s="783">
        <f>D254-D255</f>
        <v>505622</v>
      </c>
      <c r="E256" s="783">
        <f>E254-E255</f>
        <v>37976</v>
      </c>
      <c r="F256" s="788">
        <f>F254-F255</f>
        <v>16744</v>
      </c>
      <c r="G256" s="783">
        <f>G254-G255</f>
        <v>7820</v>
      </c>
    </row>
    <row r="257" spans="2:7">
      <c r="B257" s="388">
        <v>42948</v>
      </c>
      <c r="C257" s="784" t="s">
        <v>39</v>
      </c>
      <c r="D257" s="780">
        <v>1136126</v>
      </c>
      <c r="E257" s="791">
        <v>71514</v>
      </c>
      <c r="F257" s="780">
        <v>27804</v>
      </c>
      <c r="G257" s="780">
        <v>12211</v>
      </c>
    </row>
    <row r="258" spans="2:7">
      <c r="B258" s="384"/>
      <c r="C258" s="785" t="s">
        <v>115</v>
      </c>
      <c r="D258" s="782">
        <v>640242</v>
      </c>
      <c r="E258" s="786">
        <v>34197</v>
      </c>
      <c r="F258" s="786">
        <v>11309</v>
      </c>
      <c r="G258" s="782">
        <v>4546</v>
      </c>
    </row>
    <row r="259" spans="2:7" ht="15.75" thickBot="1">
      <c r="B259" s="385"/>
      <c r="C259" s="787" t="s">
        <v>116</v>
      </c>
      <c r="D259" s="783">
        <v>495884</v>
      </c>
      <c r="E259" s="783">
        <v>37317</v>
      </c>
      <c r="F259" s="788">
        <v>16495</v>
      </c>
      <c r="G259" s="783">
        <v>7665</v>
      </c>
    </row>
    <row r="260" spans="2:7">
      <c r="B260" s="388">
        <v>42979</v>
      </c>
      <c r="C260" s="784" t="s">
        <v>39</v>
      </c>
      <c r="D260" s="780">
        <v>1117113</v>
      </c>
      <c r="E260" s="791">
        <v>70619</v>
      </c>
      <c r="F260" s="780">
        <v>27646</v>
      </c>
      <c r="G260" s="780">
        <v>12010</v>
      </c>
    </row>
    <row r="261" spans="2:7">
      <c r="B261" s="384"/>
      <c r="C261" s="785" t="s">
        <v>115</v>
      </c>
      <c r="D261" s="782">
        <v>626380</v>
      </c>
      <c r="E261" s="786">
        <v>33635</v>
      </c>
      <c r="F261" s="786">
        <v>11312</v>
      </c>
      <c r="G261" s="782">
        <v>4475</v>
      </c>
    </row>
    <row r="262" spans="2:7" ht="15.75" thickBot="1">
      <c r="B262" s="385"/>
      <c r="C262" s="787" t="s">
        <v>116</v>
      </c>
      <c r="D262" s="783">
        <v>490733</v>
      </c>
      <c r="E262" s="783">
        <v>36984</v>
      </c>
      <c r="F262" s="788">
        <v>16334</v>
      </c>
      <c r="G262" s="783">
        <v>7535</v>
      </c>
    </row>
    <row r="263" spans="2:7">
      <c r="B263" s="388">
        <v>43009</v>
      </c>
      <c r="C263" s="784" t="s">
        <v>39</v>
      </c>
      <c r="D263" s="780">
        <v>1069515</v>
      </c>
      <c r="E263" s="791">
        <v>65885</v>
      </c>
      <c r="F263" s="780">
        <v>27435</v>
      </c>
      <c r="G263" s="780">
        <v>11858</v>
      </c>
    </row>
    <row r="264" spans="2:7">
      <c r="B264" s="384"/>
      <c r="C264" s="785" t="s">
        <v>115</v>
      </c>
      <c r="D264" s="782">
        <v>598099</v>
      </c>
      <c r="E264" s="786">
        <v>30793</v>
      </c>
      <c r="F264" s="786">
        <v>11264</v>
      </c>
      <c r="G264" s="782">
        <v>4424</v>
      </c>
    </row>
    <row r="265" spans="2:7" ht="15.75" thickBot="1">
      <c r="B265" s="385"/>
      <c r="C265" s="787" t="s">
        <v>116</v>
      </c>
      <c r="D265" s="783">
        <v>471416</v>
      </c>
      <c r="E265" s="783">
        <v>35092</v>
      </c>
      <c r="F265" s="788">
        <v>16171</v>
      </c>
      <c r="G265" s="783">
        <v>7434</v>
      </c>
    </row>
    <row r="266" spans="2:7">
      <c r="B266" s="388">
        <v>43040</v>
      </c>
      <c r="C266" s="784" t="s">
        <v>39</v>
      </c>
      <c r="D266" s="780">
        <v>1067666</v>
      </c>
      <c r="E266" s="791">
        <v>65790</v>
      </c>
      <c r="F266" s="780">
        <v>27632</v>
      </c>
      <c r="G266" s="780">
        <v>11851</v>
      </c>
    </row>
    <row r="267" spans="2:7">
      <c r="B267" s="384"/>
      <c r="C267" s="785" t="s">
        <v>115</v>
      </c>
      <c r="D267" s="782">
        <v>593634</v>
      </c>
      <c r="E267" s="786">
        <v>30580</v>
      </c>
      <c r="F267" s="786">
        <v>11316</v>
      </c>
      <c r="G267" s="782">
        <v>4434</v>
      </c>
    </row>
    <row r="268" spans="2:7" ht="15.75" thickBot="1">
      <c r="B268" s="385"/>
      <c r="C268" s="787" t="s">
        <v>116</v>
      </c>
      <c r="D268" s="783">
        <v>474032</v>
      </c>
      <c r="E268" s="783">
        <v>35210</v>
      </c>
      <c r="F268" s="788">
        <v>16316</v>
      </c>
      <c r="G268" s="788">
        <v>7417</v>
      </c>
    </row>
    <row r="269" spans="2:7">
      <c r="B269" s="388">
        <v>43070</v>
      </c>
      <c r="C269" s="784" t="s">
        <v>39</v>
      </c>
      <c r="D269" s="780">
        <v>1081745</v>
      </c>
      <c r="E269" s="791">
        <v>66827</v>
      </c>
      <c r="F269" s="780">
        <v>27702</v>
      </c>
      <c r="G269" s="780">
        <v>11792</v>
      </c>
    </row>
    <row r="270" spans="2:7">
      <c r="B270" s="384"/>
      <c r="C270" s="785" t="s">
        <v>115</v>
      </c>
      <c r="D270" s="782">
        <v>595529</v>
      </c>
      <c r="E270" s="786">
        <v>30918</v>
      </c>
      <c r="F270" s="786">
        <v>11172</v>
      </c>
      <c r="G270" s="782">
        <v>4421</v>
      </c>
    </row>
    <row r="271" spans="2:7" ht="15.75" thickBot="1">
      <c r="B271" s="385"/>
      <c r="C271" s="787" t="s">
        <v>116</v>
      </c>
      <c r="D271" s="783">
        <v>486216</v>
      </c>
      <c r="E271" s="783">
        <v>35909</v>
      </c>
      <c r="F271" s="783">
        <v>16530</v>
      </c>
      <c r="G271" s="783">
        <v>7371</v>
      </c>
    </row>
    <row r="272" spans="2:7" s="544" customFormat="1">
      <c r="B272" s="388">
        <v>43101</v>
      </c>
      <c r="C272" s="784" t="s">
        <v>39</v>
      </c>
      <c r="D272" s="780">
        <v>1133738</v>
      </c>
      <c r="E272" s="791">
        <v>68815</v>
      </c>
      <c r="F272" s="780">
        <v>27890</v>
      </c>
      <c r="G272" s="780">
        <v>11890</v>
      </c>
    </row>
    <row r="273" spans="2:9" s="544" customFormat="1">
      <c r="B273" s="384"/>
      <c r="C273" s="785" t="s">
        <v>115</v>
      </c>
      <c r="D273" s="782">
        <v>616165</v>
      </c>
      <c r="E273" s="786">
        <v>31651</v>
      </c>
      <c r="F273" s="786">
        <v>11127</v>
      </c>
      <c r="G273" s="782">
        <v>4421</v>
      </c>
    </row>
    <row r="274" spans="2:9" s="544" customFormat="1" ht="15.75" thickBot="1">
      <c r="B274" s="385"/>
      <c r="C274" s="787" t="s">
        <v>116</v>
      </c>
      <c r="D274" s="783">
        <v>517573</v>
      </c>
      <c r="E274" s="783">
        <v>37164</v>
      </c>
      <c r="F274" s="783">
        <v>16763</v>
      </c>
      <c r="G274" s="783">
        <v>7469</v>
      </c>
    </row>
    <row r="275" spans="2:9" s="544" customFormat="1">
      <c r="B275" s="388">
        <v>43132</v>
      </c>
      <c r="C275" s="784" t="s">
        <v>39</v>
      </c>
      <c r="D275" s="780">
        <v>1126730</v>
      </c>
      <c r="E275" s="791">
        <v>68233</v>
      </c>
      <c r="F275" s="780">
        <v>27791</v>
      </c>
      <c r="G275" s="780">
        <v>11944</v>
      </c>
    </row>
    <row r="276" spans="2:9" s="544" customFormat="1">
      <c r="B276" s="384"/>
      <c r="C276" s="785" t="s">
        <v>115</v>
      </c>
      <c r="D276" s="782">
        <v>609537</v>
      </c>
      <c r="E276" s="786">
        <v>31256</v>
      </c>
      <c r="F276" s="786">
        <v>11074</v>
      </c>
      <c r="G276" s="782">
        <v>4428</v>
      </c>
    </row>
    <row r="277" spans="2:9" s="544" customFormat="1" ht="15.75" thickBot="1">
      <c r="B277" s="385"/>
      <c r="C277" s="787" t="s">
        <v>116</v>
      </c>
      <c r="D277" s="783">
        <v>517193</v>
      </c>
      <c r="E277" s="783">
        <v>36977</v>
      </c>
      <c r="F277" s="783">
        <v>16717</v>
      </c>
      <c r="G277" s="783">
        <v>7516</v>
      </c>
    </row>
    <row r="278" spans="2:9">
      <c r="B278" s="388">
        <v>43160</v>
      </c>
      <c r="C278" s="784" t="s">
        <v>39</v>
      </c>
      <c r="D278" s="780">
        <v>1092177</v>
      </c>
      <c r="E278" s="791">
        <v>66976</v>
      </c>
      <c r="F278" s="780">
        <v>27791</v>
      </c>
      <c r="G278" s="780">
        <v>11852</v>
      </c>
    </row>
    <row r="279" spans="2:9">
      <c r="B279" s="384"/>
      <c r="C279" s="785" t="s">
        <v>115</v>
      </c>
      <c r="D279" s="782">
        <v>591134</v>
      </c>
      <c r="E279" s="786">
        <v>30621</v>
      </c>
      <c r="F279" s="786">
        <v>11074</v>
      </c>
      <c r="G279" s="782">
        <v>4361</v>
      </c>
    </row>
    <row r="280" spans="2:9" ht="15.75" thickBot="1">
      <c r="B280" s="385"/>
      <c r="C280" s="787" t="s">
        <v>116</v>
      </c>
      <c r="D280" s="783">
        <f>(D278-D279)</f>
        <v>501043</v>
      </c>
      <c r="E280" s="783">
        <f>(E278-E279)</f>
        <v>36355</v>
      </c>
      <c r="F280" s="783">
        <f>(F278-F279)</f>
        <v>16717</v>
      </c>
      <c r="G280" s="783">
        <f>(G278-G279)</f>
        <v>7491</v>
      </c>
    </row>
    <row r="281" spans="2:9">
      <c r="B281" s="1021">
        <v>43191</v>
      </c>
      <c r="C281" s="784" t="s">
        <v>39</v>
      </c>
      <c r="D281" s="780">
        <v>1042545</v>
      </c>
      <c r="E281" s="791">
        <v>64711</v>
      </c>
      <c r="F281" s="780">
        <v>26992</v>
      </c>
      <c r="G281" s="780">
        <v>11755</v>
      </c>
    </row>
    <row r="282" spans="2:9">
      <c r="B282" s="384"/>
      <c r="C282" s="785" t="s">
        <v>115</v>
      </c>
      <c r="D282" s="782">
        <v>571964</v>
      </c>
      <c r="E282" s="786">
        <v>29607</v>
      </c>
      <c r="F282" s="786">
        <v>10700</v>
      </c>
      <c r="G282" s="782">
        <v>4324</v>
      </c>
    </row>
    <row r="283" spans="2:9" ht="15.75" thickBot="1">
      <c r="B283" s="385"/>
      <c r="C283" s="787" t="s">
        <v>116</v>
      </c>
      <c r="D283" s="783">
        <v>470581</v>
      </c>
      <c r="E283" s="783">
        <v>35104</v>
      </c>
      <c r="F283" s="783">
        <v>16292</v>
      </c>
      <c r="G283" s="783">
        <v>7431</v>
      </c>
    </row>
    <row r="284" spans="2:9">
      <c r="B284" s="1021">
        <v>43221</v>
      </c>
      <c r="C284" s="784" t="s">
        <v>39</v>
      </c>
      <c r="D284" s="780">
        <v>1002153</v>
      </c>
      <c r="E284" s="791">
        <v>62721</v>
      </c>
      <c r="F284" s="780">
        <v>26494</v>
      </c>
      <c r="G284" s="780">
        <v>11427</v>
      </c>
      <c r="H284" s="544"/>
      <c r="I284" s="544"/>
    </row>
    <row r="285" spans="2:9">
      <c r="B285" s="384"/>
      <c r="C285" s="785" t="s">
        <v>115</v>
      </c>
      <c r="D285" s="782">
        <v>556158</v>
      </c>
      <c r="E285" s="786">
        <v>28673</v>
      </c>
      <c r="F285" s="786">
        <v>10524</v>
      </c>
      <c r="G285" s="782">
        <v>4176</v>
      </c>
      <c r="H285" s="544"/>
      <c r="I285" s="544"/>
    </row>
    <row r="286" spans="2:9" ht="15.75" thickBot="1">
      <c r="B286" s="385"/>
      <c r="C286" s="787" t="s">
        <v>116</v>
      </c>
      <c r="D286" s="783">
        <v>445995</v>
      </c>
      <c r="E286" s="783">
        <v>34048</v>
      </c>
      <c r="F286" s="783">
        <f>(F284-F285)</f>
        <v>15970</v>
      </c>
      <c r="G286" s="783">
        <v>7251</v>
      </c>
      <c r="H286" s="544"/>
      <c r="I286" s="544"/>
    </row>
    <row r="287" spans="2:9">
      <c r="B287" s="1021">
        <v>43252</v>
      </c>
      <c r="C287" s="784" t="s">
        <v>39</v>
      </c>
      <c r="D287" s="780">
        <v>967900</v>
      </c>
      <c r="E287" s="791">
        <v>61177</v>
      </c>
      <c r="F287" s="780">
        <v>25866</v>
      </c>
      <c r="G287" s="780">
        <v>11128</v>
      </c>
    </row>
    <row r="288" spans="2:9">
      <c r="B288" s="384"/>
      <c r="C288" s="785" t="s">
        <v>115</v>
      </c>
      <c r="D288" s="782">
        <v>543724</v>
      </c>
      <c r="E288" s="786">
        <v>28090</v>
      </c>
      <c r="F288" s="786">
        <v>10304</v>
      </c>
      <c r="G288" s="782">
        <v>4078</v>
      </c>
    </row>
    <row r="289" spans="2:7" ht="15.75" thickBot="1">
      <c r="B289" s="385"/>
      <c r="C289" s="787" t="s">
        <v>116</v>
      </c>
      <c r="D289" s="783">
        <v>424176</v>
      </c>
      <c r="E289" s="783">
        <v>33087</v>
      </c>
      <c r="F289" s="783">
        <f>(F287-F288)</f>
        <v>15562</v>
      </c>
      <c r="G289" s="783">
        <f>(G287-G288)</f>
        <v>7050</v>
      </c>
    </row>
    <row r="290" spans="2:7">
      <c r="B290" s="1021">
        <v>43282</v>
      </c>
      <c r="C290" s="784" t="s">
        <v>39</v>
      </c>
      <c r="D290" s="780">
        <v>961769</v>
      </c>
      <c r="E290" s="791">
        <v>60788</v>
      </c>
      <c r="F290" s="780">
        <v>25514</v>
      </c>
      <c r="G290" s="780">
        <v>10845</v>
      </c>
    </row>
    <row r="291" spans="2:7">
      <c r="B291" s="384"/>
      <c r="C291" s="785" t="s">
        <v>115</v>
      </c>
      <c r="D291" s="782">
        <v>547927</v>
      </c>
      <c r="E291" s="786">
        <v>28027</v>
      </c>
      <c r="F291" s="786">
        <v>10249</v>
      </c>
      <c r="G291" s="782">
        <v>3994</v>
      </c>
    </row>
    <row r="292" spans="2:7" ht="15.75" thickBot="1">
      <c r="B292" s="385"/>
      <c r="C292" s="787" t="s">
        <v>116</v>
      </c>
      <c r="D292" s="783">
        <v>413842</v>
      </c>
      <c r="E292" s="783">
        <v>32761</v>
      </c>
      <c r="F292" s="783">
        <f>(F290-F291)</f>
        <v>15265</v>
      </c>
      <c r="G292" s="783">
        <f>(G290-G291)</f>
        <v>6851</v>
      </c>
    </row>
    <row r="293" spans="2:7">
      <c r="B293" s="1021">
        <v>43313</v>
      </c>
      <c r="C293" s="784" t="s">
        <v>39</v>
      </c>
      <c r="D293" s="780">
        <v>958603</v>
      </c>
      <c r="E293" s="791">
        <v>60591</v>
      </c>
      <c r="F293" s="780">
        <v>25271</v>
      </c>
      <c r="G293" s="780">
        <v>10626</v>
      </c>
    </row>
    <row r="294" spans="2:7">
      <c r="B294" s="384"/>
      <c r="C294" s="785" t="s">
        <v>115</v>
      </c>
      <c r="D294" s="782">
        <v>551187</v>
      </c>
      <c r="E294" s="786">
        <v>28094</v>
      </c>
      <c r="F294" s="786">
        <v>10215</v>
      </c>
      <c r="G294" s="782">
        <v>3945</v>
      </c>
    </row>
    <row r="295" spans="2:7" ht="15.75" thickBot="1">
      <c r="B295" s="385"/>
      <c r="C295" s="787" t="s">
        <v>116</v>
      </c>
      <c r="D295" s="783">
        <v>407416</v>
      </c>
      <c r="E295" s="783">
        <v>32497</v>
      </c>
      <c r="F295" s="783">
        <f>(F293-F294)</f>
        <v>15056</v>
      </c>
      <c r="G295" s="783">
        <f>(G293-G294)</f>
        <v>6681</v>
      </c>
    </row>
    <row r="296" spans="2:7">
      <c r="B296" s="1021">
        <v>43344</v>
      </c>
      <c r="C296" s="784" t="s">
        <v>39</v>
      </c>
      <c r="D296" s="780">
        <v>947393</v>
      </c>
      <c r="E296" s="791">
        <v>59850</v>
      </c>
      <c r="F296" s="780">
        <v>25079</v>
      </c>
      <c r="G296" s="780">
        <v>10559</v>
      </c>
    </row>
    <row r="297" spans="2:7">
      <c r="B297" s="384"/>
      <c r="C297" s="785" t="s">
        <v>115</v>
      </c>
      <c r="D297" s="782">
        <v>540532</v>
      </c>
      <c r="E297" s="786">
        <v>27612</v>
      </c>
      <c r="F297" s="786">
        <v>10219</v>
      </c>
      <c r="G297" s="782">
        <v>3962</v>
      </c>
    </row>
    <row r="298" spans="2:7" ht="15.75" thickBot="1">
      <c r="B298" s="385"/>
      <c r="C298" s="787" t="s">
        <v>116</v>
      </c>
      <c r="D298" s="783">
        <v>406861</v>
      </c>
      <c r="E298" s="783">
        <v>32238</v>
      </c>
      <c r="F298" s="783">
        <f>(F296-F297)</f>
        <v>14860</v>
      </c>
      <c r="G298" s="783">
        <f>(G296-G297)</f>
        <v>6597</v>
      </c>
    </row>
    <row r="299" spans="2:7">
      <c r="B299" s="1021">
        <v>43374</v>
      </c>
      <c r="C299" s="784" t="s">
        <v>39</v>
      </c>
      <c r="D299" s="780">
        <v>937339</v>
      </c>
      <c r="E299" s="791">
        <v>59209</v>
      </c>
      <c r="F299" s="780">
        <v>24762</v>
      </c>
      <c r="G299" s="780">
        <v>10418</v>
      </c>
    </row>
    <row r="300" spans="2:7">
      <c r="B300" s="384"/>
      <c r="C300" s="785" t="s">
        <v>115</v>
      </c>
      <c r="D300" s="782">
        <v>533320</v>
      </c>
      <c r="E300" s="786">
        <v>27128</v>
      </c>
      <c r="F300" s="786">
        <v>10140</v>
      </c>
      <c r="G300" s="782">
        <v>3901</v>
      </c>
    </row>
    <row r="301" spans="2:7" ht="15.75" thickBot="1">
      <c r="B301" s="385"/>
      <c r="C301" s="787" t="s">
        <v>116</v>
      </c>
      <c r="D301" s="783">
        <v>404019</v>
      </c>
      <c r="E301" s="783">
        <v>32081</v>
      </c>
      <c r="F301" s="783">
        <f>(F299-F300)</f>
        <v>14622</v>
      </c>
      <c r="G301" s="783">
        <f>(G299-G300)</f>
        <v>6517</v>
      </c>
    </row>
    <row r="302" spans="2:7">
      <c r="B302" s="1021">
        <v>43405</v>
      </c>
      <c r="C302" s="784" t="s">
        <v>39</v>
      </c>
      <c r="D302" s="780">
        <v>950549</v>
      </c>
      <c r="E302" s="791">
        <v>60007</v>
      </c>
      <c r="F302" s="780">
        <v>24919</v>
      </c>
      <c r="G302" s="780">
        <v>10410</v>
      </c>
    </row>
    <row r="303" spans="2:7">
      <c r="B303" s="384"/>
      <c r="C303" s="785" t="s">
        <v>115</v>
      </c>
      <c r="D303" s="782">
        <v>537677</v>
      </c>
      <c r="E303" s="786">
        <v>27530</v>
      </c>
      <c r="F303" s="786">
        <v>10196</v>
      </c>
      <c r="G303" s="782">
        <v>3911</v>
      </c>
    </row>
    <row r="304" spans="2:7" ht="15.75" thickBot="1">
      <c r="B304" s="385"/>
      <c r="C304" s="787" t="s">
        <v>116</v>
      </c>
      <c r="D304" s="783">
        <v>412872</v>
      </c>
      <c r="E304" s="783">
        <v>32477</v>
      </c>
      <c r="F304" s="783">
        <f>(F302-F303)</f>
        <v>14723</v>
      </c>
      <c r="G304" s="783">
        <f>(G302-G303)</f>
        <v>6499</v>
      </c>
    </row>
    <row r="305" spans="2:8">
      <c r="B305" s="1021">
        <v>43435</v>
      </c>
      <c r="C305" s="784" t="s">
        <v>39</v>
      </c>
      <c r="D305" s="780">
        <v>968888</v>
      </c>
      <c r="E305" s="791">
        <v>61118</v>
      </c>
      <c r="F305" s="780">
        <v>25072</v>
      </c>
      <c r="G305" s="780">
        <v>10328</v>
      </c>
    </row>
    <row r="306" spans="2:8">
      <c r="B306" s="384"/>
      <c r="C306" s="785" t="s">
        <v>115</v>
      </c>
      <c r="D306" s="782">
        <v>542642</v>
      </c>
      <c r="E306" s="786">
        <v>28072</v>
      </c>
      <c r="F306" s="786">
        <v>10130</v>
      </c>
      <c r="G306" s="782">
        <v>3899</v>
      </c>
    </row>
    <row r="307" spans="2:8" ht="15.75" thickBot="1">
      <c r="B307" s="385"/>
      <c r="C307" s="787" t="s">
        <v>116</v>
      </c>
      <c r="D307" s="783">
        <v>426246</v>
      </c>
      <c r="E307" s="783">
        <v>33046</v>
      </c>
      <c r="F307" s="783">
        <f>(F305-F306)</f>
        <v>14942</v>
      </c>
      <c r="G307" s="783">
        <f>(G305-G306)</f>
        <v>6429</v>
      </c>
    </row>
    <row r="308" spans="2:8">
      <c r="B308" s="1021">
        <v>43466</v>
      </c>
      <c r="C308" s="784" t="s">
        <v>39</v>
      </c>
      <c r="D308" s="780">
        <v>1023083</v>
      </c>
      <c r="E308" s="791">
        <v>63157</v>
      </c>
      <c r="F308" s="780">
        <v>25088</v>
      </c>
      <c r="G308" s="780">
        <v>10399</v>
      </c>
    </row>
    <row r="309" spans="2:8">
      <c r="B309" s="384"/>
      <c r="C309" s="785" t="s">
        <v>115</v>
      </c>
      <c r="D309" s="782">
        <v>564674</v>
      </c>
      <c r="E309" s="786">
        <v>28860</v>
      </c>
      <c r="F309" s="786">
        <v>10037</v>
      </c>
      <c r="G309" s="782">
        <v>3902</v>
      </c>
    </row>
    <row r="310" spans="2:8" ht="15.75" thickBot="1">
      <c r="B310" s="385"/>
      <c r="C310" s="787" t="s">
        <v>116</v>
      </c>
      <c r="D310" s="783">
        <v>458409</v>
      </c>
      <c r="E310" s="783">
        <v>34297</v>
      </c>
      <c r="F310" s="783">
        <f>(F308-F309)</f>
        <v>15051</v>
      </c>
      <c r="G310" s="783">
        <f>(G308-G309)</f>
        <v>6497</v>
      </c>
    </row>
    <row r="311" spans="2:8">
      <c r="B311" s="1021">
        <v>43497</v>
      </c>
      <c r="C311" s="784" t="s">
        <v>39</v>
      </c>
      <c r="D311" s="780">
        <v>1016702</v>
      </c>
      <c r="E311" s="791">
        <v>62754</v>
      </c>
      <c r="F311" s="780">
        <v>25070</v>
      </c>
      <c r="G311" s="780">
        <v>10437</v>
      </c>
    </row>
    <row r="312" spans="2:8">
      <c r="B312" s="384"/>
      <c r="C312" s="785" t="s">
        <v>115</v>
      </c>
      <c r="D312" s="782">
        <v>558157</v>
      </c>
      <c r="E312" s="786">
        <v>28550</v>
      </c>
      <c r="F312" s="786">
        <v>9986</v>
      </c>
      <c r="G312" s="782">
        <v>3904</v>
      </c>
    </row>
    <row r="313" spans="2:8" ht="15.75" thickBot="1">
      <c r="B313" s="385"/>
      <c r="C313" s="787" t="s">
        <v>116</v>
      </c>
      <c r="D313" s="783">
        <v>458545</v>
      </c>
      <c r="E313" s="783">
        <v>34204</v>
      </c>
      <c r="F313" s="783">
        <f>(F311-F312)</f>
        <v>15084</v>
      </c>
      <c r="G313" s="783">
        <f>(G311-G312)</f>
        <v>6533</v>
      </c>
    </row>
    <row r="314" spans="2:8">
      <c r="B314" s="1021">
        <v>43525</v>
      </c>
      <c r="C314" s="784" t="s">
        <v>39</v>
      </c>
      <c r="D314" s="780">
        <v>984739</v>
      </c>
      <c r="E314" s="791">
        <v>61726</v>
      </c>
      <c r="F314" s="780">
        <v>24553</v>
      </c>
      <c r="G314" s="780">
        <v>10475</v>
      </c>
    </row>
    <row r="315" spans="2:8">
      <c r="B315" s="384"/>
      <c r="C315" s="785" t="s">
        <v>115</v>
      </c>
      <c r="D315" s="782">
        <v>541452</v>
      </c>
      <c r="E315" s="786">
        <v>28008</v>
      </c>
      <c r="F315" s="786">
        <v>9784</v>
      </c>
      <c r="G315" s="782">
        <v>3906</v>
      </c>
    </row>
    <row r="316" spans="2:8" ht="15.75" thickBot="1">
      <c r="B316" s="385"/>
      <c r="C316" s="787" t="s">
        <v>116</v>
      </c>
      <c r="D316" s="783">
        <v>443287</v>
      </c>
      <c r="E316" s="783">
        <v>33718</v>
      </c>
      <c r="F316" s="783">
        <f>(F314-F315)</f>
        <v>14769</v>
      </c>
      <c r="G316" s="783">
        <f>(G314-G315)</f>
        <v>6569</v>
      </c>
    </row>
    <row r="317" spans="2:8">
      <c r="B317" s="1021">
        <v>43556</v>
      </c>
      <c r="C317" s="784" t="s">
        <v>39</v>
      </c>
      <c r="D317" s="780">
        <v>938280</v>
      </c>
      <c r="E317" s="791">
        <v>60184</v>
      </c>
      <c r="F317" s="780">
        <v>24152</v>
      </c>
      <c r="G317" s="1098">
        <v>10387</v>
      </c>
      <c r="H317" s="320"/>
    </row>
    <row r="318" spans="2:8">
      <c r="B318" s="384"/>
      <c r="C318" s="785" t="s">
        <v>115</v>
      </c>
      <c r="D318" s="782">
        <v>520311</v>
      </c>
      <c r="E318" s="786">
        <v>27273</v>
      </c>
      <c r="F318" s="786">
        <v>9572</v>
      </c>
      <c r="G318" s="1096">
        <v>3803</v>
      </c>
    </row>
    <row r="319" spans="2:8" ht="15.75" thickBot="1">
      <c r="B319" s="385"/>
      <c r="C319" s="787" t="s">
        <v>116</v>
      </c>
      <c r="D319" s="783">
        <v>417969</v>
      </c>
      <c r="E319" s="783">
        <v>32911</v>
      </c>
      <c r="F319" s="783">
        <f>(F317-F318)</f>
        <v>14580</v>
      </c>
      <c r="G319" s="1097">
        <f>(G317-G318)</f>
        <v>6584</v>
      </c>
    </row>
    <row r="320" spans="2:8">
      <c r="B320" s="1021">
        <v>43586</v>
      </c>
      <c r="C320" s="784" t="s">
        <v>39</v>
      </c>
      <c r="D320" s="780">
        <v>906040</v>
      </c>
      <c r="E320" s="791">
        <v>58879</v>
      </c>
      <c r="F320" s="780">
        <v>23657</v>
      </c>
      <c r="G320" s="1098">
        <v>10135</v>
      </c>
      <c r="H320" s="320"/>
    </row>
    <row r="321" spans="2:7">
      <c r="B321" s="384"/>
      <c r="C321" s="785" t="s">
        <v>115</v>
      </c>
      <c r="D321" s="782">
        <v>506125</v>
      </c>
      <c r="E321" s="786">
        <v>26675</v>
      </c>
      <c r="F321" s="786">
        <v>9403</v>
      </c>
      <c r="G321" s="1096">
        <v>3695</v>
      </c>
    </row>
    <row r="322" spans="2:7" ht="15.75" thickBot="1">
      <c r="B322" s="385"/>
      <c r="C322" s="787" t="s">
        <v>116</v>
      </c>
      <c r="D322" s="783">
        <v>399915</v>
      </c>
      <c r="E322" s="783">
        <v>32204</v>
      </c>
      <c r="F322" s="783">
        <f>(F320-F321)</f>
        <v>14254</v>
      </c>
      <c r="G322" s="1097">
        <f>(G320-G321)</f>
        <v>6440</v>
      </c>
    </row>
    <row r="323" spans="2:7">
      <c r="B323" s="1021">
        <v>43617</v>
      </c>
      <c r="C323" s="784" t="s">
        <v>39</v>
      </c>
      <c r="D323" s="780">
        <v>877093</v>
      </c>
      <c r="E323" s="791">
        <v>57589</v>
      </c>
      <c r="F323" s="780">
        <v>23289</v>
      </c>
      <c r="G323" s="1122">
        <v>9869</v>
      </c>
    </row>
    <row r="324" spans="2:7">
      <c r="B324" s="384"/>
      <c r="C324" s="785" t="s">
        <v>115</v>
      </c>
      <c r="D324" s="782">
        <v>494165</v>
      </c>
      <c r="E324" s="786">
        <v>26196</v>
      </c>
      <c r="F324" s="786">
        <v>9286</v>
      </c>
      <c r="G324" s="1096">
        <v>3595</v>
      </c>
    </row>
    <row r="325" spans="2:7" ht="15.75" thickBot="1">
      <c r="B325" s="385"/>
      <c r="C325" s="787" t="s">
        <v>116</v>
      </c>
      <c r="D325" s="783">
        <v>382928</v>
      </c>
      <c r="E325" s="783">
        <v>31393</v>
      </c>
      <c r="F325" s="783">
        <f>(F323-F324)</f>
        <v>14003</v>
      </c>
      <c r="G325" s="1097">
        <f>(G323-G324)</f>
        <v>6274</v>
      </c>
    </row>
    <row r="326" spans="2:7">
      <c r="B326" s="1021">
        <v>43647</v>
      </c>
      <c r="C326" s="784" t="s">
        <v>39</v>
      </c>
      <c r="D326" s="1123">
        <v>868398</v>
      </c>
      <c r="E326" s="1127">
        <v>56662</v>
      </c>
      <c r="F326" s="1123">
        <v>23349</v>
      </c>
      <c r="G326" s="1129">
        <v>9685</v>
      </c>
    </row>
    <row r="327" spans="2:7">
      <c r="B327" s="384"/>
      <c r="C327" s="785" t="s">
        <v>115</v>
      </c>
      <c r="D327" s="1124">
        <v>495119</v>
      </c>
      <c r="E327" s="1128">
        <v>25853</v>
      </c>
      <c r="F327" s="1130">
        <v>9448</v>
      </c>
      <c r="G327" s="1131">
        <v>3557</v>
      </c>
    </row>
    <row r="328" spans="2:7" ht="15.75" thickBot="1">
      <c r="B328" s="385"/>
      <c r="C328" s="787" t="s">
        <v>116</v>
      </c>
      <c r="D328" s="1125">
        <v>373279</v>
      </c>
      <c r="E328" s="1126">
        <v>30809</v>
      </c>
      <c r="F328" s="1132">
        <f>F326-F327</f>
        <v>13901</v>
      </c>
      <c r="G328" s="1132">
        <f>G326-G327</f>
        <v>6128</v>
      </c>
    </row>
    <row r="329" spans="2:7">
      <c r="B329" s="1021">
        <v>43678</v>
      </c>
      <c r="C329" s="784" t="s">
        <v>39</v>
      </c>
      <c r="D329" s="1142">
        <v>865492</v>
      </c>
      <c r="E329" s="1141">
        <v>56635</v>
      </c>
      <c r="F329" s="1123">
        <v>23157</v>
      </c>
      <c r="G329" s="1129">
        <v>9507</v>
      </c>
    </row>
    <row r="330" spans="2:7">
      <c r="B330" s="384"/>
      <c r="C330" s="785" t="s">
        <v>115</v>
      </c>
      <c r="D330" s="1128">
        <v>496721</v>
      </c>
      <c r="E330" s="1128">
        <v>25913</v>
      </c>
      <c r="F330" s="1130">
        <v>9442</v>
      </c>
      <c r="G330" s="1131">
        <v>3493</v>
      </c>
    </row>
    <row r="331" spans="2:7" ht="15.75" thickBot="1">
      <c r="B331" s="385"/>
      <c r="C331" s="787" t="s">
        <v>116</v>
      </c>
      <c r="D331" s="1126">
        <v>368771</v>
      </c>
      <c r="E331" s="1126">
        <v>30722</v>
      </c>
      <c r="F331" s="1132">
        <f>F329-F330</f>
        <v>13715</v>
      </c>
      <c r="G331" s="1132">
        <f>G329-G330</f>
        <v>6014</v>
      </c>
    </row>
  </sheetData>
  <mergeCells count="4">
    <mergeCell ref="D3:E3"/>
    <mergeCell ref="F3:G3"/>
    <mergeCell ref="B3:B4"/>
    <mergeCell ref="C3:C4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R46"/>
  <sheetViews>
    <sheetView zoomScale="110" zoomScaleNormal="110" zoomScaleSheetLayoutView="75" workbookViewId="0">
      <pane xSplit="1" topLeftCell="JL1" activePane="topRight" state="frozen"/>
      <selection pane="topRight"/>
    </sheetView>
  </sheetViews>
  <sheetFormatPr defaultRowHeight="15"/>
  <cols>
    <col min="1" max="1" width="33.125" style="19" customWidth="1"/>
    <col min="2" max="103" width="8.375" style="19" customWidth="1"/>
    <col min="104" max="151" width="8.375" customWidth="1"/>
    <col min="152" max="157" width="8.375" style="15" customWidth="1"/>
    <col min="158" max="187" width="8.375" customWidth="1"/>
    <col min="188" max="193" width="8.375" style="544" customWidth="1"/>
    <col min="194" max="195" width="8.375" customWidth="1"/>
    <col min="196" max="196" width="8.375" style="544" customWidth="1"/>
    <col min="197" max="205" width="8.375" customWidth="1"/>
    <col min="206" max="211" width="8.375" style="544" customWidth="1"/>
    <col min="212" max="223" width="8.375" customWidth="1"/>
    <col min="224" max="227" width="8.375" style="544" customWidth="1"/>
    <col min="228" max="228" width="8.375" style="144" customWidth="1"/>
    <col min="229" max="229" width="8.375" style="544" customWidth="1"/>
    <col min="230" max="230" width="8.375" style="795" customWidth="1"/>
    <col min="231" max="231" width="8.375" style="796" customWidth="1"/>
    <col min="232" max="235" width="8.375" customWidth="1"/>
    <col min="236" max="239" width="8.375" style="544" customWidth="1"/>
    <col min="240" max="240" width="8.375" style="144" customWidth="1"/>
    <col min="241" max="241" width="8.375" style="544" customWidth="1"/>
    <col min="242" max="242" width="8.875" bestFit="1" customWidth="1"/>
    <col min="243" max="243" width="8.375" customWidth="1"/>
    <col min="244" max="244" width="8.875" bestFit="1" customWidth="1"/>
    <col min="245" max="247" width="8.375" customWidth="1"/>
    <col min="248" max="248" width="10" bestFit="1" customWidth="1"/>
    <col min="250" max="250" width="10" bestFit="1" customWidth="1"/>
    <col min="251" max="251" width="8.75" customWidth="1"/>
    <col min="252" max="252" width="9.625" style="959" customWidth="1"/>
    <col min="253" max="253" width="0.125" customWidth="1"/>
    <col min="255" max="255" width="9.375" bestFit="1" customWidth="1"/>
    <col min="256" max="256" width="12.625" customWidth="1"/>
  </cols>
  <sheetData>
    <row r="1" spans="1:278" s="235" customFormat="1" ht="63">
      <c r="A1" s="779" t="s">
        <v>36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EP1" s="463"/>
      <c r="EQ1" s="463"/>
      <c r="ER1" s="463"/>
      <c r="ES1" s="463"/>
      <c r="ET1" s="463"/>
      <c r="EU1" s="463"/>
      <c r="EV1" s="478"/>
      <c r="EW1" s="478"/>
      <c r="EX1" s="478"/>
      <c r="EY1" s="478"/>
      <c r="EZ1" s="478"/>
      <c r="FA1" s="478"/>
      <c r="FN1" s="463"/>
      <c r="FO1" s="463"/>
      <c r="FP1" s="463"/>
      <c r="FQ1" s="463"/>
      <c r="FR1" s="463"/>
      <c r="FS1" s="463"/>
      <c r="HT1" s="774"/>
      <c r="HV1" s="793"/>
      <c r="HW1" s="794"/>
      <c r="IF1" s="774"/>
      <c r="IP1" s="958"/>
      <c r="IR1" s="995"/>
      <c r="IS1" s="995"/>
      <c r="IT1" s="995"/>
      <c r="IU1" s="995"/>
    </row>
    <row r="2" spans="1:278" s="235" customFormat="1" ht="31.5">
      <c r="A2" s="779" t="s">
        <v>258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EP2" s="463"/>
      <c r="EQ2" s="463"/>
      <c r="ER2" s="463"/>
      <c r="ES2" s="463"/>
      <c r="ET2" s="463"/>
      <c r="EU2" s="463"/>
      <c r="EV2" s="478"/>
      <c r="EW2" s="478"/>
      <c r="EX2" s="478"/>
      <c r="EY2" s="478"/>
      <c r="EZ2" s="478"/>
      <c r="FA2" s="478"/>
      <c r="FN2" s="463"/>
      <c r="FO2" s="463"/>
      <c r="FP2" s="463"/>
      <c r="FQ2" s="463"/>
      <c r="FR2" s="463"/>
      <c r="FS2" s="463"/>
      <c r="HT2" s="774"/>
      <c r="HV2" s="833"/>
      <c r="HW2" s="834"/>
      <c r="IF2" s="774"/>
      <c r="IR2" s="995"/>
      <c r="IS2" s="995"/>
      <c r="IT2" s="995"/>
      <c r="IU2" s="995"/>
    </row>
    <row r="3" spans="1:278">
      <c r="A3" s="101"/>
      <c r="B3" s="1161">
        <v>39417</v>
      </c>
      <c r="C3" s="1162"/>
      <c r="D3" s="1162"/>
      <c r="E3" s="1162"/>
      <c r="F3" s="1162"/>
      <c r="G3" s="1163"/>
      <c r="H3" s="1155">
        <v>39508</v>
      </c>
      <c r="I3" s="1156"/>
      <c r="J3" s="1156"/>
      <c r="K3" s="1156"/>
      <c r="L3" s="1156"/>
      <c r="M3" s="1157"/>
      <c r="N3" s="1158">
        <v>39600</v>
      </c>
      <c r="O3" s="1159"/>
      <c r="P3" s="1159"/>
      <c r="Q3" s="1159"/>
      <c r="R3" s="1159"/>
      <c r="S3" s="1160"/>
      <c r="T3" s="1155">
        <v>39692</v>
      </c>
      <c r="U3" s="1156"/>
      <c r="V3" s="1156"/>
      <c r="W3" s="1156"/>
      <c r="X3" s="1156"/>
      <c r="Y3" s="1157"/>
      <c r="Z3" s="1161">
        <v>39783</v>
      </c>
      <c r="AA3" s="1162"/>
      <c r="AB3" s="1162"/>
      <c r="AC3" s="1162"/>
      <c r="AD3" s="1162"/>
      <c r="AE3" s="1163"/>
      <c r="AF3" s="1155">
        <v>39873</v>
      </c>
      <c r="AG3" s="1156"/>
      <c r="AH3" s="1156"/>
      <c r="AI3" s="1156"/>
      <c r="AJ3" s="1156"/>
      <c r="AK3" s="1157"/>
      <c r="AL3" s="1158">
        <v>39965</v>
      </c>
      <c r="AM3" s="1159"/>
      <c r="AN3" s="1159"/>
      <c r="AO3" s="1159"/>
      <c r="AP3" s="1159"/>
      <c r="AQ3" s="1160"/>
      <c r="AR3" s="1155">
        <v>40057</v>
      </c>
      <c r="AS3" s="1156"/>
      <c r="AT3" s="1156"/>
      <c r="AU3" s="1156"/>
      <c r="AV3" s="1156"/>
      <c r="AW3" s="1157"/>
      <c r="AX3" s="1161">
        <v>40148</v>
      </c>
      <c r="AY3" s="1162"/>
      <c r="AZ3" s="1162"/>
      <c r="BA3" s="1162"/>
      <c r="BB3" s="1162"/>
      <c r="BC3" s="1163"/>
      <c r="BD3" s="1155">
        <v>40238</v>
      </c>
      <c r="BE3" s="1156"/>
      <c r="BF3" s="1156"/>
      <c r="BG3" s="1156"/>
      <c r="BH3" s="1156"/>
      <c r="BI3" s="1157"/>
      <c r="BJ3" s="1158">
        <v>40339</v>
      </c>
      <c r="BK3" s="1159"/>
      <c r="BL3" s="1159"/>
      <c r="BM3" s="1159"/>
      <c r="BN3" s="1159"/>
      <c r="BO3" s="1160"/>
      <c r="BP3" s="1155">
        <v>40422</v>
      </c>
      <c r="BQ3" s="1156"/>
      <c r="BR3" s="1156"/>
      <c r="BS3" s="1156"/>
      <c r="BT3" s="1156"/>
      <c r="BU3" s="1157"/>
      <c r="BV3" s="1161">
        <v>40513</v>
      </c>
      <c r="BW3" s="1162"/>
      <c r="BX3" s="1162"/>
      <c r="BY3" s="1162"/>
      <c r="BZ3" s="1162"/>
      <c r="CA3" s="1163"/>
      <c r="CB3" s="1155">
        <v>40603</v>
      </c>
      <c r="CC3" s="1156"/>
      <c r="CD3" s="1156"/>
      <c r="CE3" s="1156"/>
      <c r="CF3" s="1156"/>
      <c r="CG3" s="1157"/>
      <c r="CH3" s="1158">
        <v>40704</v>
      </c>
      <c r="CI3" s="1159"/>
      <c r="CJ3" s="1159"/>
      <c r="CK3" s="1159"/>
      <c r="CL3" s="1159"/>
      <c r="CM3" s="1160"/>
      <c r="CN3" s="1155">
        <v>40787</v>
      </c>
      <c r="CO3" s="1156"/>
      <c r="CP3" s="1156"/>
      <c r="CQ3" s="1156"/>
      <c r="CR3" s="1156"/>
      <c r="CS3" s="1157"/>
      <c r="CT3" s="1161">
        <v>40878</v>
      </c>
      <c r="CU3" s="1162"/>
      <c r="CV3" s="1162"/>
      <c r="CW3" s="1162"/>
      <c r="CX3" s="1162"/>
      <c r="CY3" s="1163"/>
      <c r="CZ3" s="1155">
        <v>40969</v>
      </c>
      <c r="DA3" s="1156"/>
      <c r="DB3" s="1156"/>
      <c r="DC3" s="1156"/>
      <c r="DD3" s="1156"/>
      <c r="DE3" s="1157"/>
      <c r="DF3" s="1158">
        <v>41072</v>
      </c>
      <c r="DG3" s="1159"/>
      <c r="DH3" s="1159"/>
      <c r="DI3" s="1159"/>
      <c r="DJ3" s="1159"/>
      <c r="DK3" s="1160"/>
      <c r="DL3" s="1164">
        <v>41164</v>
      </c>
      <c r="DM3" s="1165"/>
      <c r="DN3" s="1165"/>
      <c r="DO3" s="1165"/>
      <c r="DP3" s="1165"/>
      <c r="DQ3" s="1166"/>
      <c r="DR3" s="1161">
        <v>41255</v>
      </c>
      <c r="DS3" s="1162"/>
      <c r="DT3" s="1162"/>
      <c r="DU3" s="1162"/>
      <c r="DV3" s="1162"/>
      <c r="DW3" s="1163"/>
      <c r="DX3" s="1155">
        <v>41345</v>
      </c>
      <c r="DY3" s="1156"/>
      <c r="DZ3" s="1156"/>
      <c r="EA3" s="1156"/>
      <c r="EB3" s="1156"/>
      <c r="EC3" s="1157"/>
      <c r="ED3" s="1158">
        <v>41437</v>
      </c>
      <c r="EE3" s="1159"/>
      <c r="EF3" s="1159"/>
      <c r="EG3" s="1159"/>
      <c r="EH3" s="1159"/>
      <c r="EI3" s="1160"/>
      <c r="EJ3" s="1165">
        <v>41530</v>
      </c>
      <c r="EK3" s="1165"/>
      <c r="EL3" s="1165"/>
      <c r="EM3" s="1165"/>
      <c r="EN3" s="1165"/>
      <c r="EO3" s="1165"/>
      <c r="EP3" s="1161">
        <v>41620</v>
      </c>
      <c r="EQ3" s="1162"/>
      <c r="ER3" s="1162"/>
      <c r="ES3" s="1162"/>
      <c r="ET3" s="1162"/>
      <c r="EU3" s="1163"/>
      <c r="EV3" s="1155">
        <v>41710</v>
      </c>
      <c r="EW3" s="1156"/>
      <c r="EX3" s="1156"/>
      <c r="EY3" s="1156"/>
      <c r="EZ3" s="1156"/>
      <c r="FA3" s="1157"/>
      <c r="FB3" s="1158">
        <v>41802</v>
      </c>
      <c r="FC3" s="1159"/>
      <c r="FD3" s="1159"/>
      <c r="FE3" s="1159"/>
      <c r="FF3" s="1159"/>
      <c r="FG3" s="1160"/>
      <c r="FH3" s="1164">
        <v>41896</v>
      </c>
      <c r="FI3" s="1165"/>
      <c r="FJ3" s="1165"/>
      <c r="FK3" s="1165"/>
      <c r="FL3" s="1165"/>
      <c r="FM3" s="1166"/>
      <c r="FN3" s="1161">
        <v>41985</v>
      </c>
      <c r="FO3" s="1162"/>
      <c r="FP3" s="1162"/>
      <c r="FQ3" s="1162"/>
      <c r="FR3" s="1162"/>
      <c r="FS3" s="1163"/>
      <c r="FT3" s="1155">
        <v>42064</v>
      </c>
      <c r="FU3" s="1156"/>
      <c r="FV3" s="1156"/>
      <c r="FW3" s="1156"/>
      <c r="FX3" s="1156"/>
      <c r="FY3" s="1157"/>
      <c r="FZ3" s="1158">
        <v>42170</v>
      </c>
      <c r="GA3" s="1159"/>
      <c r="GB3" s="1159"/>
      <c r="GC3" s="1159"/>
      <c r="GD3" s="1159"/>
      <c r="GE3" s="1160"/>
      <c r="GF3" s="1164">
        <v>42248</v>
      </c>
      <c r="GG3" s="1165"/>
      <c r="GH3" s="1165"/>
      <c r="GI3" s="1165"/>
      <c r="GJ3" s="1165"/>
      <c r="GK3" s="1166"/>
      <c r="GL3" s="1161" t="s">
        <v>202</v>
      </c>
      <c r="GM3" s="1162"/>
      <c r="GN3" s="1162"/>
      <c r="GO3" s="1162"/>
      <c r="GP3" s="1162"/>
      <c r="GQ3" s="1163"/>
      <c r="GR3" s="1155">
        <v>42445</v>
      </c>
      <c r="GS3" s="1156"/>
      <c r="GT3" s="1156"/>
      <c r="GU3" s="1156"/>
      <c r="GV3" s="1156"/>
      <c r="GW3" s="1157"/>
      <c r="GX3" s="1158">
        <v>42522</v>
      </c>
      <c r="GY3" s="1159"/>
      <c r="GZ3" s="1159"/>
      <c r="HA3" s="1159"/>
      <c r="HB3" s="1159"/>
      <c r="HC3" s="1160"/>
      <c r="HD3" s="1164">
        <v>42614</v>
      </c>
      <c r="HE3" s="1165"/>
      <c r="HF3" s="1165"/>
      <c r="HG3" s="1165"/>
      <c r="HH3" s="1165"/>
      <c r="HI3" s="1166"/>
      <c r="HJ3" s="1161" t="s">
        <v>228</v>
      </c>
      <c r="HK3" s="1162"/>
      <c r="HL3" s="1162"/>
      <c r="HM3" s="1162"/>
      <c r="HN3" s="1162"/>
      <c r="HO3" s="1163"/>
      <c r="HP3" s="1155">
        <v>42810</v>
      </c>
      <c r="HQ3" s="1156"/>
      <c r="HR3" s="1156"/>
      <c r="HS3" s="1156"/>
      <c r="HT3" s="1156"/>
      <c r="HU3" s="1156"/>
      <c r="HV3" s="1158">
        <v>42903</v>
      </c>
      <c r="HW3" s="1159"/>
      <c r="HX3" s="1159">
        <v>42903</v>
      </c>
      <c r="HY3" s="1159"/>
      <c r="HZ3" s="1159"/>
      <c r="IA3" s="1160"/>
      <c r="IB3" s="1155">
        <v>42979</v>
      </c>
      <c r="IC3" s="1156"/>
      <c r="ID3" s="1156"/>
      <c r="IE3" s="1156"/>
      <c r="IF3" s="1156"/>
      <c r="IG3" s="1156"/>
      <c r="IH3" s="1161" t="s">
        <v>240</v>
      </c>
      <c r="II3" s="1162"/>
      <c r="IJ3" s="1162"/>
      <c r="IK3" s="1162"/>
      <c r="IL3" s="1162"/>
      <c r="IM3" s="1163"/>
      <c r="IN3" s="1155">
        <v>43176</v>
      </c>
      <c r="IO3" s="1156"/>
      <c r="IP3" s="1156"/>
      <c r="IQ3" s="1156"/>
      <c r="IR3" s="1156"/>
      <c r="IS3" s="1156"/>
      <c r="IT3" s="983"/>
      <c r="IU3" s="1158">
        <v>43268</v>
      </c>
      <c r="IV3" s="1159"/>
      <c r="IW3" s="1159"/>
      <c r="IX3" s="1159"/>
      <c r="IY3" s="1159"/>
      <c r="IZ3" s="1160"/>
      <c r="JA3" s="1155">
        <v>43360</v>
      </c>
      <c r="JB3" s="1156"/>
      <c r="JC3" s="1156"/>
      <c r="JD3" s="1156"/>
      <c r="JE3" s="1156"/>
      <c r="JF3" s="1157"/>
      <c r="JG3" s="1161" t="s">
        <v>254</v>
      </c>
      <c r="JH3" s="1162"/>
      <c r="JI3" s="1162"/>
      <c r="JJ3" s="1162"/>
      <c r="JK3" s="1162"/>
      <c r="JL3" s="1163"/>
      <c r="JM3" s="1155">
        <v>43540</v>
      </c>
      <c r="JN3" s="1156"/>
      <c r="JO3" s="1156"/>
      <c r="JP3" s="1156"/>
      <c r="JQ3" s="1156"/>
      <c r="JR3" s="1157"/>
    </row>
    <row r="4" spans="1:278" ht="44.25" customHeight="1">
      <c r="A4" s="192" t="s">
        <v>9</v>
      </c>
      <c r="B4" s="210" t="s">
        <v>4</v>
      </c>
      <c r="C4" s="210" t="s">
        <v>5</v>
      </c>
      <c r="D4" s="210" t="s">
        <v>6</v>
      </c>
      <c r="E4" s="210" t="s">
        <v>4</v>
      </c>
      <c r="F4" s="210" t="s">
        <v>5</v>
      </c>
      <c r="G4" s="210" t="s">
        <v>6</v>
      </c>
      <c r="H4" s="211" t="s">
        <v>4</v>
      </c>
      <c r="I4" s="211" t="s">
        <v>5</v>
      </c>
      <c r="J4" s="211" t="s">
        <v>6</v>
      </c>
      <c r="K4" s="211" t="s">
        <v>4</v>
      </c>
      <c r="L4" s="211" t="s">
        <v>5</v>
      </c>
      <c r="M4" s="211" t="s">
        <v>6</v>
      </c>
      <c r="N4" s="212" t="s">
        <v>4</v>
      </c>
      <c r="O4" s="212" t="s">
        <v>5</v>
      </c>
      <c r="P4" s="212" t="s">
        <v>6</v>
      </c>
      <c r="Q4" s="212" t="s">
        <v>4</v>
      </c>
      <c r="R4" s="212" t="s">
        <v>5</v>
      </c>
      <c r="S4" s="212" t="s">
        <v>6</v>
      </c>
      <c r="T4" s="211" t="s">
        <v>4</v>
      </c>
      <c r="U4" s="211" t="s">
        <v>5</v>
      </c>
      <c r="V4" s="211" t="s">
        <v>6</v>
      </c>
      <c r="W4" s="211" t="s">
        <v>4</v>
      </c>
      <c r="X4" s="211" t="s">
        <v>5</v>
      </c>
      <c r="Y4" s="211" t="s">
        <v>6</v>
      </c>
      <c r="Z4" s="210" t="s">
        <v>4</v>
      </c>
      <c r="AA4" s="210" t="s">
        <v>5</v>
      </c>
      <c r="AB4" s="210" t="s">
        <v>6</v>
      </c>
      <c r="AC4" s="210" t="s">
        <v>4</v>
      </c>
      <c r="AD4" s="210" t="s">
        <v>5</v>
      </c>
      <c r="AE4" s="210" t="s">
        <v>6</v>
      </c>
      <c r="AF4" s="211" t="s">
        <v>4</v>
      </c>
      <c r="AG4" s="211" t="s">
        <v>5</v>
      </c>
      <c r="AH4" s="211" t="s">
        <v>6</v>
      </c>
      <c r="AI4" s="211" t="s">
        <v>4</v>
      </c>
      <c r="AJ4" s="211" t="s">
        <v>5</v>
      </c>
      <c r="AK4" s="211" t="s">
        <v>6</v>
      </c>
      <c r="AL4" s="213" t="s">
        <v>4</v>
      </c>
      <c r="AM4" s="213" t="s">
        <v>5</v>
      </c>
      <c r="AN4" s="213" t="s">
        <v>6</v>
      </c>
      <c r="AO4" s="213" t="s">
        <v>4</v>
      </c>
      <c r="AP4" s="213" t="s">
        <v>5</v>
      </c>
      <c r="AQ4" s="213" t="s">
        <v>6</v>
      </c>
      <c r="AR4" s="214" t="s">
        <v>4</v>
      </c>
      <c r="AS4" s="214" t="s">
        <v>5</v>
      </c>
      <c r="AT4" s="214" t="s">
        <v>6</v>
      </c>
      <c r="AU4" s="214" t="s">
        <v>4</v>
      </c>
      <c r="AV4" s="214" t="s">
        <v>5</v>
      </c>
      <c r="AW4" s="214" t="s">
        <v>6</v>
      </c>
      <c r="AX4" s="210" t="s">
        <v>4</v>
      </c>
      <c r="AY4" s="210" t="s">
        <v>5</v>
      </c>
      <c r="AZ4" s="210" t="s">
        <v>6</v>
      </c>
      <c r="BA4" s="210" t="s">
        <v>4</v>
      </c>
      <c r="BB4" s="210" t="s">
        <v>5</v>
      </c>
      <c r="BC4" s="210" t="s">
        <v>6</v>
      </c>
      <c r="BD4" s="211" t="s">
        <v>4</v>
      </c>
      <c r="BE4" s="211" t="s">
        <v>5</v>
      </c>
      <c r="BF4" s="211" t="s">
        <v>6</v>
      </c>
      <c r="BG4" s="211" t="s">
        <v>4</v>
      </c>
      <c r="BH4" s="211" t="s">
        <v>5</v>
      </c>
      <c r="BI4" s="211" t="s">
        <v>6</v>
      </c>
      <c r="BJ4" s="212" t="s">
        <v>4</v>
      </c>
      <c r="BK4" s="212" t="s">
        <v>5</v>
      </c>
      <c r="BL4" s="212" t="s">
        <v>6</v>
      </c>
      <c r="BM4" s="212" t="s">
        <v>4</v>
      </c>
      <c r="BN4" s="212" t="s">
        <v>5</v>
      </c>
      <c r="BO4" s="212" t="s">
        <v>6</v>
      </c>
      <c r="BP4" s="214" t="s">
        <v>4</v>
      </c>
      <c r="BQ4" s="214" t="s">
        <v>5</v>
      </c>
      <c r="BR4" s="214" t="s">
        <v>6</v>
      </c>
      <c r="BS4" s="214" t="s">
        <v>4</v>
      </c>
      <c r="BT4" s="214" t="s">
        <v>5</v>
      </c>
      <c r="BU4" s="214" t="s">
        <v>6</v>
      </c>
      <c r="BV4" s="210" t="s">
        <v>4</v>
      </c>
      <c r="BW4" s="210" t="s">
        <v>5</v>
      </c>
      <c r="BX4" s="210" t="s">
        <v>6</v>
      </c>
      <c r="BY4" s="210" t="s">
        <v>4</v>
      </c>
      <c r="BZ4" s="210" t="s">
        <v>5</v>
      </c>
      <c r="CA4" s="210" t="s">
        <v>6</v>
      </c>
      <c r="CB4" s="211" t="s">
        <v>4</v>
      </c>
      <c r="CC4" s="211" t="s">
        <v>5</v>
      </c>
      <c r="CD4" s="211" t="s">
        <v>6</v>
      </c>
      <c r="CE4" s="211" t="s">
        <v>4</v>
      </c>
      <c r="CF4" s="211" t="s">
        <v>5</v>
      </c>
      <c r="CG4" s="211" t="s">
        <v>6</v>
      </c>
      <c r="CH4" s="212" t="s">
        <v>4</v>
      </c>
      <c r="CI4" s="212" t="s">
        <v>5</v>
      </c>
      <c r="CJ4" s="212" t="s">
        <v>6</v>
      </c>
      <c r="CK4" s="212" t="s">
        <v>4</v>
      </c>
      <c r="CL4" s="212" t="s">
        <v>5</v>
      </c>
      <c r="CM4" s="212" t="s">
        <v>6</v>
      </c>
      <c r="CN4" s="214" t="s">
        <v>4</v>
      </c>
      <c r="CO4" s="214" t="s">
        <v>5</v>
      </c>
      <c r="CP4" s="214" t="s">
        <v>6</v>
      </c>
      <c r="CQ4" s="214" t="s">
        <v>4</v>
      </c>
      <c r="CR4" s="214" t="s">
        <v>5</v>
      </c>
      <c r="CS4" s="214" t="s">
        <v>6</v>
      </c>
      <c r="CT4" s="210" t="s">
        <v>4</v>
      </c>
      <c r="CU4" s="210" t="s">
        <v>5</v>
      </c>
      <c r="CV4" s="210" t="s">
        <v>6</v>
      </c>
      <c r="CW4" s="210" t="s">
        <v>4</v>
      </c>
      <c r="CX4" s="210" t="s">
        <v>5</v>
      </c>
      <c r="CY4" s="210" t="s">
        <v>6</v>
      </c>
      <c r="CZ4" s="211" t="s">
        <v>4</v>
      </c>
      <c r="DA4" s="211" t="s">
        <v>5</v>
      </c>
      <c r="DB4" s="211" t="s">
        <v>6</v>
      </c>
      <c r="DC4" s="211" t="s">
        <v>4</v>
      </c>
      <c r="DD4" s="211" t="s">
        <v>5</v>
      </c>
      <c r="DE4" s="211" t="s">
        <v>6</v>
      </c>
      <c r="DF4" s="212" t="s">
        <v>4</v>
      </c>
      <c r="DG4" s="212" t="s">
        <v>5</v>
      </c>
      <c r="DH4" s="212" t="s">
        <v>6</v>
      </c>
      <c r="DI4" s="212" t="s">
        <v>4</v>
      </c>
      <c r="DJ4" s="212" t="s">
        <v>5</v>
      </c>
      <c r="DK4" s="212" t="s">
        <v>6</v>
      </c>
      <c r="DL4" s="377" t="s">
        <v>4</v>
      </c>
      <c r="DM4" s="377" t="s">
        <v>5</v>
      </c>
      <c r="DN4" s="377" t="s">
        <v>6</v>
      </c>
      <c r="DO4" s="377" t="s">
        <v>4</v>
      </c>
      <c r="DP4" s="377" t="s">
        <v>5</v>
      </c>
      <c r="DQ4" s="377" t="s">
        <v>6</v>
      </c>
      <c r="DR4" s="210" t="s">
        <v>4</v>
      </c>
      <c r="DS4" s="210" t="s">
        <v>5</v>
      </c>
      <c r="DT4" s="210" t="s">
        <v>6</v>
      </c>
      <c r="DU4" s="210" t="s">
        <v>4</v>
      </c>
      <c r="DV4" s="210" t="s">
        <v>5</v>
      </c>
      <c r="DW4" s="210" t="s">
        <v>6</v>
      </c>
      <c r="DX4" s="377" t="s">
        <v>4</v>
      </c>
      <c r="DY4" s="377" t="s">
        <v>5</v>
      </c>
      <c r="DZ4" s="377" t="s">
        <v>6</v>
      </c>
      <c r="EA4" s="377" t="s">
        <v>4</v>
      </c>
      <c r="EB4" s="377" t="s">
        <v>5</v>
      </c>
      <c r="EC4" s="377" t="s">
        <v>6</v>
      </c>
      <c r="ED4" s="212" t="s">
        <v>4</v>
      </c>
      <c r="EE4" s="212" t="s">
        <v>5</v>
      </c>
      <c r="EF4" s="212" t="s">
        <v>6</v>
      </c>
      <c r="EG4" s="212" t="s">
        <v>4</v>
      </c>
      <c r="EH4" s="212" t="s">
        <v>5</v>
      </c>
      <c r="EI4" s="212" t="s">
        <v>6</v>
      </c>
      <c r="EJ4" s="450" t="s">
        <v>4</v>
      </c>
      <c r="EK4" s="450" t="s">
        <v>5</v>
      </c>
      <c r="EL4" s="377" t="s">
        <v>6</v>
      </c>
      <c r="EM4" s="377" t="s">
        <v>4</v>
      </c>
      <c r="EN4" s="377" t="s">
        <v>5</v>
      </c>
      <c r="EO4" s="377" t="s">
        <v>6</v>
      </c>
      <c r="EP4" s="210" t="s">
        <v>4</v>
      </c>
      <c r="EQ4" s="210" t="s">
        <v>5</v>
      </c>
      <c r="ER4" s="210" t="s">
        <v>6</v>
      </c>
      <c r="ES4" s="210" t="s">
        <v>4</v>
      </c>
      <c r="ET4" s="210" t="s">
        <v>5</v>
      </c>
      <c r="EU4" s="210" t="s">
        <v>6</v>
      </c>
      <c r="EV4" s="211" t="s">
        <v>4</v>
      </c>
      <c r="EW4" s="211" t="s">
        <v>5</v>
      </c>
      <c r="EX4" s="211" t="s">
        <v>6</v>
      </c>
      <c r="EY4" s="211" t="s">
        <v>4</v>
      </c>
      <c r="EZ4" s="211" t="s">
        <v>5</v>
      </c>
      <c r="FA4" s="211" t="s">
        <v>6</v>
      </c>
      <c r="FB4" s="212" t="s">
        <v>4</v>
      </c>
      <c r="FC4" s="212" t="s">
        <v>5</v>
      </c>
      <c r="FD4" s="212" t="s">
        <v>6</v>
      </c>
      <c r="FE4" s="212" t="s">
        <v>4</v>
      </c>
      <c r="FF4" s="212" t="s">
        <v>5</v>
      </c>
      <c r="FG4" s="212" t="s">
        <v>6</v>
      </c>
      <c r="FH4" s="377" t="s">
        <v>4</v>
      </c>
      <c r="FI4" s="377" t="s">
        <v>5</v>
      </c>
      <c r="FJ4" s="377" t="s">
        <v>6</v>
      </c>
      <c r="FK4" s="377" t="s">
        <v>4</v>
      </c>
      <c r="FL4" s="377" t="s">
        <v>5</v>
      </c>
      <c r="FM4" s="377" t="s">
        <v>6</v>
      </c>
      <c r="FN4" s="210" t="s">
        <v>4</v>
      </c>
      <c r="FO4" s="210" t="s">
        <v>5</v>
      </c>
      <c r="FP4" s="210" t="s">
        <v>6</v>
      </c>
      <c r="FQ4" s="210" t="s">
        <v>4</v>
      </c>
      <c r="FR4" s="210" t="s">
        <v>5</v>
      </c>
      <c r="FS4" s="210" t="s">
        <v>6</v>
      </c>
      <c r="FT4" s="211" t="s">
        <v>4</v>
      </c>
      <c r="FU4" s="211" t="s">
        <v>5</v>
      </c>
      <c r="FV4" s="211" t="s">
        <v>6</v>
      </c>
      <c r="FW4" s="211" t="s">
        <v>4</v>
      </c>
      <c r="FX4" s="211" t="s">
        <v>5</v>
      </c>
      <c r="FY4" s="211" t="s">
        <v>6</v>
      </c>
      <c r="FZ4" s="708" t="s">
        <v>4</v>
      </c>
      <c r="GA4" s="709" t="s">
        <v>5</v>
      </c>
      <c r="GB4" s="709" t="s">
        <v>6</v>
      </c>
      <c r="GC4" s="709" t="s">
        <v>4</v>
      </c>
      <c r="GD4" s="709" t="s">
        <v>5</v>
      </c>
      <c r="GE4" s="709" t="s">
        <v>6</v>
      </c>
      <c r="GF4" s="377" t="s">
        <v>4</v>
      </c>
      <c r="GG4" s="377" t="s">
        <v>5</v>
      </c>
      <c r="GH4" s="377" t="s">
        <v>6</v>
      </c>
      <c r="GI4" s="377" t="s">
        <v>4</v>
      </c>
      <c r="GJ4" s="377" t="s">
        <v>5</v>
      </c>
      <c r="GK4" s="377" t="s">
        <v>6</v>
      </c>
      <c r="GL4" s="620" t="s">
        <v>4</v>
      </c>
      <c r="GM4" s="620" t="s">
        <v>5</v>
      </c>
      <c r="GN4" s="620" t="s">
        <v>6</v>
      </c>
      <c r="GO4" s="620" t="s">
        <v>4</v>
      </c>
      <c r="GP4" s="620" t="s">
        <v>5</v>
      </c>
      <c r="GQ4" s="620" t="s">
        <v>6</v>
      </c>
      <c r="GR4" s="211" t="s">
        <v>4</v>
      </c>
      <c r="GS4" s="211" t="s">
        <v>5</v>
      </c>
      <c r="GT4" s="211" t="s">
        <v>6</v>
      </c>
      <c r="GU4" s="211" t="s">
        <v>4</v>
      </c>
      <c r="GV4" s="211" t="s">
        <v>5</v>
      </c>
      <c r="GW4" s="211" t="s">
        <v>6</v>
      </c>
      <c r="GX4" s="708" t="s">
        <v>4</v>
      </c>
      <c r="GY4" s="709" t="s">
        <v>5</v>
      </c>
      <c r="GZ4" s="709" t="s">
        <v>6</v>
      </c>
      <c r="HA4" s="709" t="s">
        <v>4</v>
      </c>
      <c r="HB4" s="708" t="s">
        <v>5</v>
      </c>
      <c r="HC4" s="709" t="s">
        <v>6</v>
      </c>
      <c r="HD4" s="702" t="s">
        <v>4</v>
      </c>
      <c r="HE4" s="703" t="s">
        <v>5</v>
      </c>
      <c r="HF4" s="703" t="s">
        <v>6</v>
      </c>
      <c r="HG4" s="703" t="s">
        <v>4</v>
      </c>
      <c r="HH4" s="702" t="s">
        <v>5</v>
      </c>
      <c r="HI4" s="703" t="s">
        <v>6</v>
      </c>
      <c r="HJ4" s="620" t="s">
        <v>4</v>
      </c>
      <c r="HK4" s="620" t="s">
        <v>5</v>
      </c>
      <c r="HL4" s="620" t="s">
        <v>6</v>
      </c>
      <c r="HM4" s="620" t="s">
        <v>4</v>
      </c>
      <c r="HN4" s="620" t="s">
        <v>5</v>
      </c>
      <c r="HO4" s="620" t="s">
        <v>6</v>
      </c>
      <c r="HP4" s="211" t="s">
        <v>4</v>
      </c>
      <c r="HQ4" s="211" t="s">
        <v>5</v>
      </c>
      <c r="HR4" s="211" t="s">
        <v>6</v>
      </c>
      <c r="HS4" s="211" t="s">
        <v>4</v>
      </c>
      <c r="HT4" s="211" t="s">
        <v>5</v>
      </c>
      <c r="HU4" s="211" t="s">
        <v>6</v>
      </c>
      <c r="HV4" s="212" t="s">
        <v>4</v>
      </c>
      <c r="HW4" s="212" t="s">
        <v>5</v>
      </c>
      <c r="HX4" s="212" t="s">
        <v>6</v>
      </c>
      <c r="HY4" s="212" t="s">
        <v>4</v>
      </c>
      <c r="HZ4" s="212" t="s">
        <v>5</v>
      </c>
      <c r="IA4" s="212" t="s">
        <v>6</v>
      </c>
      <c r="IB4" s="211" t="s">
        <v>4</v>
      </c>
      <c r="IC4" s="211" t="s">
        <v>5</v>
      </c>
      <c r="ID4" s="211" t="s">
        <v>6</v>
      </c>
      <c r="IE4" s="211" t="s">
        <v>4</v>
      </c>
      <c r="IF4" s="211" t="s">
        <v>5</v>
      </c>
      <c r="IG4" s="211" t="s">
        <v>6</v>
      </c>
      <c r="IH4" s="620" t="s">
        <v>4</v>
      </c>
      <c r="II4" s="620" t="s">
        <v>5</v>
      </c>
      <c r="IJ4" s="620" t="s">
        <v>6</v>
      </c>
      <c r="IK4" s="620" t="s">
        <v>4</v>
      </c>
      <c r="IL4" s="620" t="s">
        <v>5</v>
      </c>
      <c r="IM4" s="620" t="s">
        <v>6</v>
      </c>
      <c r="IN4" s="211" t="s">
        <v>4</v>
      </c>
      <c r="IO4" s="211" t="s">
        <v>5</v>
      </c>
      <c r="IP4" s="211" t="s">
        <v>6</v>
      </c>
      <c r="IQ4" s="211" t="s">
        <v>4</v>
      </c>
      <c r="IR4" s="211" t="s">
        <v>5</v>
      </c>
      <c r="IS4" s="984" t="s">
        <v>6</v>
      </c>
      <c r="IT4" s="985" t="s">
        <v>6</v>
      </c>
      <c r="IU4" s="709" t="s">
        <v>4</v>
      </c>
      <c r="IV4" s="709" t="s">
        <v>5</v>
      </c>
      <c r="IW4" s="709" t="s">
        <v>6</v>
      </c>
      <c r="IX4" s="709" t="s">
        <v>4</v>
      </c>
      <c r="IY4" s="709" t="s">
        <v>5</v>
      </c>
      <c r="IZ4" s="709" t="s">
        <v>6</v>
      </c>
      <c r="JA4" s="211" t="s">
        <v>4</v>
      </c>
      <c r="JB4" s="211" t="s">
        <v>5</v>
      </c>
      <c r="JC4" s="211" t="s">
        <v>6</v>
      </c>
      <c r="JD4" s="211" t="s">
        <v>4</v>
      </c>
      <c r="JE4" s="211" t="s">
        <v>5</v>
      </c>
      <c r="JF4" s="211" t="s">
        <v>6</v>
      </c>
      <c r="JG4" s="620" t="s">
        <v>4</v>
      </c>
      <c r="JH4" s="620" t="s">
        <v>5</v>
      </c>
      <c r="JI4" s="620" t="s">
        <v>6</v>
      </c>
      <c r="JJ4" s="620" t="s">
        <v>4</v>
      </c>
      <c r="JK4" s="620" t="s">
        <v>5</v>
      </c>
      <c r="JL4" s="620" t="s">
        <v>6</v>
      </c>
      <c r="JM4" s="211" t="s">
        <v>4</v>
      </c>
      <c r="JN4" s="211" t="s">
        <v>5</v>
      </c>
      <c r="JO4" s="211" t="s">
        <v>6</v>
      </c>
      <c r="JP4" s="211" t="s">
        <v>4</v>
      </c>
      <c r="JQ4" s="211" t="s">
        <v>5</v>
      </c>
      <c r="JR4" s="211" t="s">
        <v>6</v>
      </c>
    </row>
    <row r="5" spans="1:278">
      <c r="A5" s="193" t="s">
        <v>4</v>
      </c>
      <c r="B5" s="194">
        <v>1746573</v>
      </c>
      <c r="C5" s="837">
        <v>67284</v>
      </c>
      <c r="D5" s="64">
        <v>1679289</v>
      </c>
      <c r="E5" s="195">
        <v>100</v>
      </c>
      <c r="F5" s="195">
        <v>100</v>
      </c>
      <c r="G5" s="195">
        <v>100</v>
      </c>
      <c r="H5" s="196">
        <v>1702192</v>
      </c>
      <c r="I5" s="196">
        <v>68969</v>
      </c>
      <c r="J5" s="197">
        <v>1633223</v>
      </c>
      <c r="K5" s="198">
        <v>100</v>
      </c>
      <c r="L5" s="198">
        <v>100</v>
      </c>
      <c r="M5" s="198">
        <v>100</v>
      </c>
      <c r="N5" s="199">
        <v>1455321</v>
      </c>
      <c r="O5" s="199">
        <v>65563</v>
      </c>
      <c r="P5" s="838">
        <v>1389758</v>
      </c>
      <c r="Q5" s="200">
        <v>100</v>
      </c>
      <c r="R5" s="200">
        <v>100</v>
      </c>
      <c r="S5" s="200">
        <v>100</v>
      </c>
      <c r="T5" s="196">
        <v>1376581</v>
      </c>
      <c r="U5" s="196">
        <v>66005</v>
      </c>
      <c r="V5" s="197">
        <v>1310576</v>
      </c>
      <c r="W5" s="198">
        <v>100</v>
      </c>
      <c r="X5" s="198">
        <v>100</v>
      </c>
      <c r="Y5" s="198">
        <v>100</v>
      </c>
      <c r="Z5" s="201">
        <v>1473752</v>
      </c>
      <c r="AA5" s="201">
        <v>73112</v>
      </c>
      <c r="AB5" s="837">
        <v>1400640</v>
      </c>
      <c r="AC5" s="195">
        <v>100</v>
      </c>
      <c r="AD5" s="195">
        <v>100</v>
      </c>
      <c r="AE5" s="195">
        <v>100</v>
      </c>
      <c r="AF5" s="196">
        <v>1758800</v>
      </c>
      <c r="AG5" s="196">
        <v>84134</v>
      </c>
      <c r="AH5" s="197">
        <v>1674666</v>
      </c>
      <c r="AI5" s="198">
        <v>100</v>
      </c>
      <c r="AJ5" s="198">
        <v>100</v>
      </c>
      <c r="AK5" s="198">
        <v>100</v>
      </c>
      <c r="AL5" s="199">
        <v>1658650</v>
      </c>
      <c r="AM5" s="199">
        <v>82766</v>
      </c>
      <c r="AN5" s="838">
        <v>1575884</v>
      </c>
      <c r="AO5" s="200">
        <v>100</v>
      </c>
      <c r="AP5" s="200">
        <v>100</v>
      </c>
      <c r="AQ5" s="200">
        <v>100</v>
      </c>
      <c r="AR5" s="196">
        <v>1715890</v>
      </c>
      <c r="AS5" s="196">
        <v>85773</v>
      </c>
      <c r="AT5" s="197">
        <v>1630117</v>
      </c>
      <c r="AU5" s="198">
        <v>100</v>
      </c>
      <c r="AV5" s="198">
        <v>100</v>
      </c>
      <c r="AW5" s="198">
        <v>100</v>
      </c>
      <c r="AX5" s="201">
        <v>1892680</v>
      </c>
      <c r="AY5" s="201">
        <v>94450</v>
      </c>
      <c r="AZ5" s="837">
        <v>1798230</v>
      </c>
      <c r="BA5" s="195">
        <v>100</v>
      </c>
      <c r="BB5" s="195">
        <v>100</v>
      </c>
      <c r="BC5" s="195">
        <v>100</v>
      </c>
      <c r="BD5" s="196">
        <v>2076708</v>
      </c>
      <c r="BE5" s="196">
        <v>101275</v>
      </c>
      <c r="BF5" s="197">
        <v>1975433</v>
      </c>
      <c r="BG5" s="198">
        <v>100</v>
      </c>
      <c r="BH5" s="198">
        <v>100</v>
      </c>
      <c r="BI5" s="198">
        <v>100</v>
      </c>
      <c r="BJ5" s="199">
        <v>1843921</v>
      </c>
      <c r="BK5" s="199">
        <v>95171</v>
      </c>
      <c r="BL5" s="838">
        <v>1748750</v>
      </c>
      <c r="BM5" s="200">
        <v>100</v>
      </c>
      <c r="BN5" s="200">
        <v>100</v>
      </c>
      <c r="BO5" s="200">
        <v>100</v>
      </c>
      <c r="BP5" s="196">
        <v>1812624</v>
      </c>
      <c r="BQ5" s="196">
        <v>94568</v>
      </c>
      <c r="BR5" s="197">
        <v>1718056</v>
      </c>
      <c r="BS5" s="198">
        <v>100</v>
      </c>
      <c r="BT5" s="198">
        <v>100</v>
      </c>
      <c r="BU5" s="198">
        <v>100</v>
      </c>
      <c r="BV5" s="194">
        <v>1954706</v>
      </c>
      <c r="BW5" s="194">
        <v>100311</v>
      </c>
      <c r="BX5" s="837">
        <v>1854395</v>
      </c>
      <c r="BY5" s="195">
        <v>100</v>
      </c>
      <c r="BZ5" s="195">
        <v>100</v>
      </c>
      <c r="CA5" s="195">
        <v>100</v>
      </c>
      <c r="CB5" s="196">
        <v>2133916</v>
      </c>
      <c r="CC5" s="196">
        <v>106237</v>
      </c>
      <c r="CD5" s="197">
        <v>2027679</v>
      </c>
      <c r="CE5" s="198">
        <v>100</v>
      </c>
      <c r="CF5" s="198">
        <v>100</v>
      </c>
      <c r="CG5" s="198">
        <v>100</v>
      </c>
      <c r="CH5" s="199">
        <v>1883299</v>
      </c>
      <c r="CI5" s="199">
        <v>98187</v>
      </c>
      <c r="CJ5" s="838">
        <v>1785112</v>
      </c>
      <c r="CK5" s="200">
        <v>100</v>
      </c>
      <c r="CL5" s="200">
        <v>100</v>
      </c>
      <c r="CM5" s="200">
        <v>100</v>
      </c>
      <c r="CN5" s="196">
        <v>1861689</v>
      </c>
      <c r="CO5" s="196">
        <v>98669</v>
      </c>
      <c r="CP5" s="197">
        <v>1763020</v>
      </c>
      <c r="CQ5" s="198">
        <v>100</v>
      </c>
      <c r="CR5" s="198">
        <v>100</v>
      </c>
      <c r="CS5" s="198">
        <v>100</v>
      </c>
      <c r="CT5" s="194">
        <v>1982676</v>
      </c>
      <c r="CU5" s="194">
        <v>104663</v>
      </c>
      <c r="CV5" s="837">
        <v>1878013</v>
      </c>
      <c r="CW5" s="195">
        <v>100</v>
      </c>
      <c r="CX5" s="195">
        <v>100</v>
      </c>
      <c r="CY5" s="195">
        <v>100</v>
      </c>
      <c r="CZ5" s="203">
        <v>2141906</v>
      </c>
      <c r="DA5" s="203">
        <v>112396</v>
      </c>
      <c r="DB5" s="197">
        <v>2029510</v>
      </c>
      <c r="DC5" s="198">
        <v>100</v>
      </c>
      <c r="DD5" s="198">
        <v>100</v>
      </c>
      <c r="DE5" s="198">
        <v>100</v>
      </c>
      <c r="DF5" s="206">
        <v>1964445</v>
      </c>
      <c r="DG5" s="206">
        <v>106631</v>
      </c>
      <c r="DH5" s="838">
        <v>1857814</v>
      </c>
      <c r="DI5" s="200">
        <v>100</v>
      </c>
      <c r="DJ5" s="200">
        <v>100</v>
      </c>
      <c r="DK5" s="200">
        <v>100</v>
      </c>
      <c r="DL5" s="378">
        <v>1978987</v>
      </c>
      <c r="DM5" s="378">
        <v>105834</v>
      </c>
      <c r="DN5" s="839">
        <v>1873153</v>
      </c>
      <c r="DO5" s="379">
        <v>100</v>
      </c>
      <c r="DP5" s="379">
        <v>100</v>
      </c>
      <c r="DQ5" s="379">
        <v>100</v>
      </c>
      <c r="DR5" s="69">
        <v>2136815</v>
      </c>
      <c r="DS5" s="69">
        <v>111521</v>
      </c>
      <c r="DT5" s="837">
        <v>2025294</v>
      </c>
      <c r="DU5" s="195">
        <v>100</v>
      </c>
      <c r="DV5" s="195">
        <v>100</v>
      </c>
      <c r="DW5" s="195">
        <v>100</v>
      </c>
      <c r="DX5" s="378">
        <v>2314453</v>
      </c>
      <c r="DY5" s="378">
        <v>116302</v>
      </c>
      <c r="DZ5" s="839">
        <v>2198151</v>
      </c>
      <c r="EA5" s="379">
        <v>100</v>
      </c>
      <c r="EB5" s="379">
        <v>100</v>
      </c>
      <c r="EC5" s="379">
        <v>100</v>
      </c>
      <c r="ED5" s="206">
        <v>2109145</v>
      </c>
      <c r="EE5" s="206">
        <v>109490</v>
      </c>
      <c r="EF5" s="838">
        <v>1999655</v>
      </c>
      <c r="EG5" s="200">
        <v>100</v>
      </c>
      <c r="EH5" s="200">
        <v>100</v>
      </c>
      <c r="EI5" s="454">
        <v>100</v>
      </c>
      <c r="EJ5" s="455">
        <v>2083116</v>
      </c>
      <c r="EK5" s="459">
        <v>110615</v>
      </c>
      <c r="EL5" s="458">
        <v>1972501</v>
      </c>
      <c r="EM5" s="379">
        <v>100</v>
      </c>
      <c r="EN5" s="379">
        <v>100</v>
      </c>
      <c r="EO5" s="451">
        <v>100</v>
      </c>
      <c r="EP5" s="69">
        <v>2157883</v>
      </c>
      <c r="EQ5" s="69">
        <v>116354</v>
      </c>
      <c r="ER5" s="837">
        <v>2041529</v>
      </c>
      <c r="ES5" s="195">
        <v>100</v>
      </c>
      <c r="ET5" s="195">
        <v>100</v>
      </c>
      <c r="EU5" s="195">
        <v>100</v>
      </c>
      <c r="EV5" s="71">
        <v>2182205</v>
      </c>
      <c r="EW5" s="71">
        <v>118035</v>
      </c>
      <c r="EX5" s="197">
        <v>2064170</v>
      </c>
      <c r="EY5" s="198">
        <v>100</v>
      </c>
      <c r="EZ5" s="198">
        <v>100</v>
      </c>
      <c r="FA5" s="198">
        <v>100</v>
      </c>
      <c r="FB5" s="206">
        <v>1912541</v>
      </c>
      <c r="FC5" s="206">
        <v>108475</v>
      </c>
      <c r="FD5" s="838">
        <v>1804066</v>
      </c>
      <c r="FE5" s="200">
        <v>100</v>
      </c>
      <c r="FF5" s="200">
        <v>100</v>
      </c>
      <c r="FG5" s="520">
        <v>100</v>
      </c>
      <c r="FH5" s="71">
        <v>1821948</v>
      </c>
      <c r="FI5" s="71">
        <v>106364</v>
      </c>
      <c r="FJ5" s="197">
        <v>1715584</v>
      </c>
      <c r="FK5" s="198">
        <v>100</v>
      </c>
      <c r="FL5" s="198">
        <v>100</v>
      </c>
      <c r="FM5" s="198">
        <v>100</v>
      </c>
      <c r="FN5" s="69">
        <v>1825180</v>
      </c>
      <c r="FO5" s="69">
        <v>108902</v>
      </c>
      <c r="FP5" s="837">
        <v>1716278</v>
      </c>
      <c r="FQ5" s="195">
        <v>100</v>
      </c>
      <c r="FR5" s="195">
        <v>100</v>
      </c>
      <c r="FS5" s="195">
        <v>100</v>
      </c>
      <c r="FT5" s="71">
        <v>1860644</v>
      </c>
      <c r="FU5" s="71">
        <v>110019</v>
      </c>
      <c r="FV5" s="197">
        <v>1750625</v>
      </c>
      <c r="FW5" s="198">
        <v>100</v>
      </c>
      <c r="FX5" s="198">
        <v>100</v>
      </c>
      <c r="FY5" s="198">
        <v>100</v>
      </c>
      <c r="FZ5" s="840">
        <v>1622276</v>
      </c>
      <c r="GA5" s="710">
        <v>100515</v>
      </c>
      <c r="GB5" s="711">
        <v>1521761</v>
      </c>
      <c r="GC5" s="712">
        <v>100</v>
      </c>
      <c r="GD5" s="712">
        <v>100</v>
      </c>
      <c r="GE5" s="712">
        <v>100</v>
      </c>
      <c r="GF5" s="197">
        <v>1539371</v>
      </c>
      <c r="GG5" s="71">
        <v>94917</v>
      </c>
      <c r="GH5" s="197">
        <v>1444454</v>
      </c>
      <c r="GI5" s="198">
        <v>100</v>
      </c>
      <c r="GJ5" s="198">
        <v>100</v>
      </c>
      <c r="GK5" s="198">
        <v>100</v>
      </c>
      <c r="GL5" s="841">
        <v>1563339</v>
      </c>
      <c r="GM5" s="621">
        <v>95247</v>
      </c>
      <c r="GN5" s="622">
        <v>1468092</v>
      </c>
      <c r="GO5" s="623">
        <v>100</v>
      </c>
      <c r="GP5" s="623">
        <v>100</v>
      </c>
      <c r="GQ5" s="623">
        <v>100</v>
      </c>
      <c r="GR5" s="613">
        <v>1600455</v>
      </c>
      <c r="GS5" s="601">
        <v>95710</v>
      </c>
      <c r="GT5" s="601">
        <v>1504745</v>
      </c>
      <c r="GU5" s="198">
        <v>100</v>
      </c>
      <c r="GV5" s="198">
        <v>100</v>
      </c>
      <c r="GW5" s="198">
        <v>100</v>
      </c>
      <c r="GX5" s="840">
        <v>1392460</v>
      </c>
      <c r="GY5" s="710">
        <v>86088</v>
      </c>
      <c r="GZ5" s="710">
        <v>1306372</v>
      </c>
      <c r="HA5" s="712">
        <v>100</v>
      </c>
      <c r="HB5" s="715">
        <v>100</v>
      </c>
      <c r="HC5" s="712">
        <v>100</v>
      </c>
      <c r="HD5" s="197">
        <v>1324114</v>
      </c>
      <c r="HE5" s="614">
        <v>81947</v>
      </c>
      <c r="HF5" s="614">
        <v>1242167</v>
      </c>
      <c r="HG5" s="198">
        <v>100</v>
      </c>
      <c r="HH5" s="704">
        <v>100</v>
      </c>
      <c r="HI5" s="198">
        <v>100</v>
      </c>
      <c r="HJ5" s="841">
        <v>1335155</v>
      </c>
      <c r="HK5" s="621">
        <v>82211</v>
      </c>
      <c r="HL5" s="624">
        <v>1252944</v>
      </c>
      <c r="HM5" s="623">
        <v>100</v>
      </c>
      <c r="HN5" s="734">
        <v>100</v>
      </c>
      <c r="HO5" s="734">
        <v>100</v>
      </c>
      <c r="HP5" s="613">
        <v>1324217</v>
      </c>
      <c r="HQ5" s="601">
        <v>81225</v>
      </c>
      <c r="HR5" s="601">
        <v>1242992</v>
      </c>
      <c r="HS5" s="198">
        <v>100</v>
      </c>
      <c r="HT5" s="616">
        <v>100</v>
      </c>
      <c r="HU5" s="198">
        <v>100</v>
      </c>
      <c r="HV5" s="206">
        <v>1151647</v>
      </c>
      <c r="HW5" s="199">
        <v>73027</v>
      </c>
      <c r="HX5" s="838">
        <v>1078620</v>
      </c>
      <c r="HY5" s="200">
        <v>100</v>
      </c>
      <c r="HZ5" s="200">
        <v>100</v>
      </c>
      <c r="IA5" s="200">
        <v>100</v>
      </c>
      <c r="IB5" s="613">
        <v>1117113</v>
      </c>
      <c r="IC5" s="601">
        <v>70619</v>
      </c>
      <c r="ID5" s="601">
        <v>1046494</v>
      </c>
      <c r="IE5" s="198">
        <v>100</v>
      </c>
      <c r="IF5" s="616">
        <v>100</v>
      </c>
      <c r="IG5" s="198">
        <v>100</v>
      </c>
      <c r="IH5" s="841">
        <v>1081746</v>
      </c>
      <c r="II5" s="621">
        <v>66827</v>
      </c>
      <c r="IJ5" s="624">
        <v>1014919</v>
      </c>
      <c r="IK5" s="623">
        <v>100</v>
      </c>
      <c r="IL5" s="623">
        <v>100</v>
      </c>
      <c r="IM5" s="623">
        <v>100</v>
      </c>
      <c r="IN5" s="986">
        <v>1092177</v>
      </c>
      <c r="IO5" s="614">
        <v>66976</v>
      </c>
      <c r="IP5" s="203">
        <f>(IN5-IO5)</f>
        <v>1025201</v>
      </c>
      <c r="IQ5" s="198">
        <v>100</v>
      </c>
      <c r="IR5" s="198">
        <v>100</v>
      </c>
      <c r="IS5" s="704">
        <v>100</v>
      </c>
      <c r="IT5" s="987">
        <v>100</v>
      </c>
      <c r="IU5" s="1023">
        <f>SUM(IU7:IU12)</f>
        <v>967900</v>
      </c>
      <c r="IV5" s="710">
        <f>SUM(IV7:IV12)</f>
        <v>61177</v>
      </c>
      <c r="IW5" s="713">
        <f>(IU5-IV5)</f>
        <v>906723</v>
      </c>
      <c r="IX5" s="712">
        <v>100</v>
      </c>
      <c r="IY5" s="712">
        <v>100</v>
      </c>
      <c r="IZ5" s="712">
        <v>100</v>
      </c>
      <c r="JA5" s="986">
        <f>SUM(JA7:JA12)</f>
        <v>947393</v>
      </c>
      <c r="JB5" s="614">
        <f>SUM(JB7:JB12)</f>
        <v>59850</v>
      </c>
      <c r="JC5" s="203">
        <f>(JA5-JB5)</f>
        <v>887543</v>
      </c>
      <c r="JD5" s="198">
        <v>100</v>
      </c>
      <c r="JE5" s="198">
        <v>100</v>
      </c>
      <c r="JF5" s="198">
        <v>100</v>
      </c>
      <c r="JG5" s="621">
        <f>SUM(JG7:JG12)</f>
        <v>968888</v>
      </c>
      <c r="JH5" s="621">
        <f>SUM(JH7:JH12)</f>
        <v>61118</v>
      </c>
      <c r="JI5" s="624">
        <f>(JG5-JH5)</f>
        <v>907770</v>
      </c>
      <c r="JJ5" s="623">
        <v>100</v>
      </c>
      <c r="JK5" s="623">
        <v>100</v>
      </c>
      <c r="JL5" s="623">
        <v>100</v>
      </c>
      <c r="JM5" s="613">
        <v>984739</v>
      </c>
      <c r="JN5" s="601">
        <v>61726</v>
      </c>
      <c r="JO5" s="601">
        <f>JM5-JN5</f>
        <v>923013</v>
      </c>
      <c r="JP5" s="198">
        <v>100</v>
      </c>
      <c r="JQ5" s="616">
        <v>100</v>
      </c>
      <c r="JR5" s="198">
        <v>100</v>
      </c>
    </row>
    <row r="6" spans="1:278">
      <c r="A6" s="215" t="s">
        <v>10</v>
      </c>
      <c r="B6" s="202"/>
      <c r="C6" s="842"/>
      <c r="D6" s="64"/>
      <c r="E6" s="195"/>
      <c r="F6" s="195"/>
      <c r="G6" s="195"/>
      <c r="H6" s="203"/>
      <c r="I6" s="203"/>
      <c r="J6" s="197"/>
      <c r="K6" s="198"/>
      <c r="L6" s="198"/>
      <c r="M6" s="198"/>
      <c r="N6" s="204"/>
      <c r="O6" s="204"/>
      <c r="P6" s="838"/>
      <c r="Q6" s="200"/>
      <c r="R6" s="200"/>
      <c r="S6" s="200"/>
      <c r="T6" s="205"/>
      <c r="U6" s="205"/>
      <c r="V6" s="197"/>
      <c r="W6" s="198"/>
      <c r="X6" s="198"/>
      <c r="Y6" s="198"/>
      <c r="Z6" s="202"/>
      <c r="AA6" s="202"/>
      <c r="AB6" s="837"/>
      <c r="AC6" s="195"/>
      <c r="AD6" s="195"/>
      <c r="AE6" s="195"/>
      <c r="AF6" s="203"/>
      <c r="AG6" s="203"/>
      <c r="AH6" s="197"/>
      <c r="AI6" s="198"/>
      <c r="AJ6" s="198"/>
      <c r="AK6" s="198"/>
      <c r="AL6" s="206"/>
      <c r="AM6" s="206"/>
      <c r="AN6" s="838"/>
      <c r="AO6" s="200"/>
      <c r="AP6" s="200"/>
      <c r="AQ6" s="200"/>
      <c r="AR6" s="203"/>
      <c r="AS6" s="203"/>
      <c r="AT6" s="197"/>
      <c r="AU6" s="198"/>
      <c r="AV6" s="198"/>
      <c r="AW6" s="198"/>
      <c r="AX6" s="202"/>
      <c r="AY6" s="202"/>
      <c r="AZ6" s="837"/>
      <c r="BA6" s="195"/>
      <c r="BB6" s="195"/>
      <c r="BC6" s="195"/>
      <c r="BD6" s="205"/>
      <c r="BE6" s="205"/>
      <c r="BF6" s="197"/>
      <c r="BG6" s="198"/>
      <c r="BH6" s="198"/>
      <c r="BI6" s="198"/>
      <c r="BJ6" s="204"/>
      <c r="BK6" s="843"/>
      <c r="BL6" s="838"/>
      <c r="BM6" s="200"/>
      <c r="BN6" s="200"/>
      <c r="BO6" s="200"/>
      <c r="BP6" s="203"/>
      <c r="BQ6" s="203"/>
      <c r="BR6" s="197"/>
      <c r="BS6" s="198"/>
      <c r="BT6" s="198"/>
      <c r="BU6" s="198"/>
      <c r="BV6" s="202"/>
      <c r="BW6" s="202"/>
      <c r="BX6" s="837"/>
      <c r="BY6" s="195"/>
      <c r="BZ6" s="195"/>
      <c r="CA6" s="195"/>
      <c r="CB6" s="205"/>
      <c r="CC6" s="205"/>
      <c r="CD6" s="197"/>
      <c r="CE6" s="198"/>
      <c r="CF6" s="198"/>
      <c r="CG6" s="198"/>
      <c r="CH6" s="204"/>
      <c r="CI6" s="843"/>
      <c r="CJ6" s="838"/>
      <c r="CK6" s="200"/>
      <c r="CL6" s="200"/>
      <c r="CM6" s="200"/>
      <c r="CN6" s="203"/>
      <c r="CO6" s="203"/>
      <c r="CP6" s="197"/>
      <c r="CQ6" s="198"/>
      <c r="CR6" s="198"/>
      <c r="CS6" s="198"/>
      <c r="CT6" s="202" t="e">
        <v>#REF!</v>
      </c>
      <c r="CU6" s="202"/>
      <c r="CV6" s="837"/>
      <c r="CW6" s="195"/>
      <c r="CX6" s="195"/>
      <c r="CY6" s="195"/>
      <c r="CZ6" s="205"/>
      <c r="DA6" s="205"/>
      <c r="DB6" s="197"/>
      <c r="DC6" s="198"/>
      <c r="DD6" s="198"/>
      <c r="DE6" s="198"/>
      <c r="DF6" s="204"/>
      <c r="DG6" s="204"/>
      <c r="DH6" s="838"/>
      <c r="DI6" s="200"/>
      <c r="DJ6" s="200"/>
      <c r="DK6" s="200"/>
      <c r="DL6" s="380"/>
      <c r="DM6" s="380"/>
      <c r="DN6" s="839"/>
      <c r="DO6" s="379"/>
      <c r="DP6" s="379"/>
      <c r="DQ6" s="379"/>
      <c r="DR6" s="202"/>
      <c r="DS6" s="202"/>
      <c r="DT6" s="837"/>
      <c r="DU6" s="195"/>
      <c r="DV6" s="195"/>
      <c r="DW6" s="195"/>
      <c r="DX6" s="380"/>
      <c r="DY6" s="380"/>
      <c r="DZ6" s="839"/>
      <c r="EA6" s="379"/>
      <c r="EB6" s="379"/>
      <c r="EC6" s="379"/>
      <c r="ED6" s="204"/>
      <c r="EE6" s="204"/>
      <c r="EF6" s="838"/>
      <c r="EG6" s="200"/>
      <c r="EH6" s="200"/>
      <c r="EI6" s="454"/>
      <c r="EJ6" s="451"/>
      <c r="EK6" s="460"/>
      <c r="EL6" s="449"/>
      <c r="EM6" s="379"/>
      <c r="EN6" s="379"/>
      <c r="EO6" s="451"/>
      <c r="EP6" s="202"/>
      <c r="EQ6" s="202"/>
      <c r="ER6" s="837"/>
      <c r="ES6" s="195"/>
      <c r="ET6" s="195"/>
      <c r="EU6" s="195"/>
      <c r="EV6" s="205"/>
      <c r="EW6" s="205"/>
      <c r="EX6" s="197"/>
      <c r="EY6" s="198"/>
      <c r="EZ6" s="198"/>
      <c r="FA6" s="198"/>
      <c r="FB6" s="204"/>
      <c r="FC6" s="204"/>
      <c r="FD6" s="838"/>
      <c r="FE6" s="200"/>
      <c r="FF6" s="200"/>
      <c r="FG6" s="200"/>
      <c r="FH6" s="205"/>
      <c r="FI6" s="205"/>
      <c r="FJ6" s="197"/>
      <c r="FK6" s="198"/>
      <c r="FL6" s="198"/>
      <c r="FM6" s="198"/>
      <c r="FN6" s="202"/>
      <c r="FO6" s="202"/>
      <c r="FP6" s="837"/>
      <c r="FQ6" s="195"/>
      <c r="FR6" s="195"/>
      <c r="FS6" s="195"/>
      <c r="FT6" s="205"/>
      <c r="FU6" s="205"/>
      <c r="FV6" s="197"/>
      <c r="FW6" s="198"/>
      <c r="FX6" s="198"/>
      <c r="FY6" s="198"/>
      <c r="FZ6" s="840"/>
      <c r="GA6" s="710"/>
      <c r="GB6" s="713"/>
      <c r="GC6" s="712"/>
      <c r="GD6" s="844"/>
      <c r="GE6" s="714"/>
      <c r="GF6" s="203"/>
      <c r="GG6" s="205"/>
      <c r="GH6" s="197"/>
      <c r="GI6" s="198"/>
      <c r="GJ6" s="198"/>
      <c r="GK6" s="198"/>
      <c r="GL6" s="841"/>
      <c r="GM6" s="621"/>
      <c r="GN6" s="624"/>
      <c r="GO6" s="623"/>
      <c r="GP6" s="625"/>
      <c r="GQ6" s="625"/>
      <c r="GR6" s="197"/>
      <c r="GS6" s="614"/>
      <c r="GT6" s="203"/>
      <c r="GU6" s="198"/>
      <c r="GV6" s="619"/>
      <c r="GW6" s="619"/>
      <c r="GX6" s="840"/>
      <c r="GY6" s="710"/>
      <c r="GZ6" s="710"/>
      <c r="HA6" s="712"/>
      <c r="HB6" s="844"/>
      <c r="HC6" s="714"/>
      <c r="HD6" s="197"/>
      <c r="HE6" s="614"/>
      <c r="HF6" s="614"/>
      <c r="HG6" s="198"/>
      <c r="HH6" s="10"/>
      <c r="HI6" s="619"/>
      <c r="HJ6" s="841"/>
      <c r="HK6" s="621"/>
      <c r="HL6" s="624"/>
      <c r="HM6" s="623"/>
      <c r="HN6" s="623"/>
      <c r="HO6" s="623"/>
      <c r="HP6" s="197"/>
      <c r="HQ6" s="614"/>
      <c r="HR6" s="203"/>
      <c r="HS6" s="198"/>
      <c r="HT6" s="775"/>
      <c r="HU6" s="619"/>
      <c r="HV6" s="204"/>
      <c r="HW6" s="204"/>
      <c r="HX6" s="838"/>
      <c r="HY6" s="200"/>
      <c r="HZ6" s="200"/>
      <c r="IA6" s="200"/>
      <c r="IB6" s="197"/>
      <c r="IC6" s="614"/>
      <c r="ID6" s="203"/>
      <c r="IE6" s="198"/>
      <c r="IF6" s="775"/>
      <c r="IG6" s="619"/>
      <c r="IH6" s="841"/>
      <c r="II6" s="621"/>
      <c r="IJ6" s="624"/>
      <c r="IK6" s="623"/>
      <c r="IL6" s="623"/>
      <c r="IM6" s="623"/>
      <c r="IN6" s="197"/>
      <c r="IO6" s="614"/>
      <c r="IP6" s="203"/>
      <c r="IQ6" s="198"/>
      <c r="IR6" s="198"/>
      <c r="IS6" s="704"/>
      <c r="IT6" s="988"/>
      <c r="IU6" s="840"/>
      <c r="IV6" s="710"/>
      <c r="IW6" s="713"/>
      <c r="IX6" s="712"/>
      <c r="IY6" s="712"/>
      <c r="IZ6" s="712"/>
      <c r="JA6" s="197"/>
      <c r="JB6" s="614"/>
      <c r="JC6" s="203"/>
      <c r="JD6" s="198"/>
      <c r="JE6" s="198"/>
      <c r="JF6" s="198"/>
      <c r="JG6" s="624"/>
      <c r="JH6" s="1064"/>
      <c r="JI6" s="624"/>
      <c r="JJ6" s="623"/>
      <c r="JK6" s="623"/>
      <c r="JL6" s="623"/>
      <c r="JM6" s="197"/>
      <c r="JN6" s="614"/>
      <c r="JO6" s="601"/>
      <c r="JP6" s="198"/>
      <c r="JQ6" s="775"/>
      <c r="JR6" s="619"/>
    </row>
    <row r="7" spans="1:278">
      <c r="A7" s="207" t="s">
        <v>11</v>
      </c>
      <c r="B7" s="194">
        <v>160562</v>
      </c>
      <c r="C7" s="837">
        <v>5501</v>
      </c>
      <c r="D7" s="64">
        <v>155061</v>
      </c>
      <c r="E7" s="195">
        <v>9.1929738980277378</v>
      </c>
      <c r="F7" s="195">
        <v>8.1757921645562099</v>
      </c>
      <c r="G7" s="195">
        <v>9.233729274710905</v>
      </c>
      <c r="H7" s="203">
        <v>137509</v>
      </c>
      <c r="I7" s="203">
        <v>4902</v>
      </c>
      <c r="J7" s="197">
        <v>132607</v>
      </c>
      <c r="K7" s="198">
        <v>8.0783483884309177</v>
      </c>
      <c r="L7" s="198">
        <v>7.1075410691760075</v>
      </c>
      <c r="M7" s="198">
        <v>8.1193443883658265</v>
      </c>
      <c r="N7" s="206">
        <v>153737</v>
      </c>
      <c r="O7" s="206">
        <v>5601</v>
      </c>
      <c r="P7" s="838">
        <v>148136</v>
      </c>
      <c r="Q7" s="200">
        <v>10.563786271207521</v>
      </c>
      <c r="R7" s="200">
        <v>8.5429281759529001</v>
      </c>
      <c r="S7" s="200">
        <v>10.659121947849913</v>
      </c>
      <c r="T7" s="203">
        <v>205089</v>
      </c>
      <c r="U7" s="203">
        <v>6894</v>
      </c>
      <c r="V7" s="197">
        <v>198195</v>
      </c>
      <c r="W7" s="198">
        <v>14.898433147050556</v>
      </c>
      <c r="X7" s="198">
        <v>10.444663283084616</v>
      </c>
      <c r="Y7" s="198">
        <v>15.122739925040593</v>
      </c>
      <c r="Z7" s="194">
        <v>183866</v>
      </c>
      <c r="AA7" s="194">
        <v>6975</v>
      </c>
      <c r="AB7" s="837">
        <v>176891</v>
      </c>
      <c r="AC7" s="195">
        <v>12.47604753038503</v>
      </c>
      <c r="AD7" s="195">
        <v>9.540157566473356</v>
      </c>
      <c r="AE7" s="195">
        <v>12.629298035183917</v>
      </c>
      <c r="AF7" s="203">
        <v>226129</v>
      </c>
      <c r="AG7" s="203">
        <v>7461</v>
      </c>
      <c r="AH7" s="197">
        <v>218668</v>
      </c>
      <c r="AI7" s="198">
        <v>12.857004775983624</v>
      </c>
      <c r="AJ7" s="198">
        <v>8.8679962916300195</v>
      </c>
      <c r="AK7" s="198">
        <v>13.057409656612123</v>
      </c>
      <c r="AL7" s="206">
        <v>201936</v>
      </c>
      <c r="AM7" s="206">
        <v>7030</v>
      </c>
      <c r="AN7" s="838">
        <v>194906</v>
      </c>
      <c r="AO7" s="200">
        <v>12.174720405148767</v>
      </c>
      <c r="AP7" s="200">
        <v>8.493825967184593</v>
      </c>
      <c r="AQ7" s="200">
        <v>12.368042317835577</v>
      </c>
      <c r="AR7" s="203">
        <v>266580</v>
      </c>
      <c r="AS7" s="203">
        <v>8620</v>
      </c>
      <c r="AT7" s="197">
        <v>257960</v>
      </c>
      <c r="AU7" s="198">
        <v>15.535960929896438</v>
      </c>
      <c r="AV7" s="198">
        <v>10.049782565609226</v>
      </c>
      <c r="AW7" s="198">
        <v>15.824630992744693</v>
      </c>
      <c r="AX7" s="194">
        <v>197347</v>
      </c>
      <c r="AY7" s="194">
        <v>7313</v>
      </c>
      <c r="AZ7" s="837">
        <v>190034</v>
      </c>
      <c r="BA7" s="195">
        <v>10.426855041528414</v>
      </c>
      <c r="BB7" s="195">
        <v>7.7427210164107985</v>
      </c>
      <c r="BC7" s="195">
        <v>10.567836149991937</v>
      </c>
      <c r="BD7" s="203">
        <v>203923</v>
      </c>
      <c r="BE7" s="203">
        <v>7360</v>
      </c>
      <c r="BF7" s="197">
        <v>196563</v>
      </c>
      <c r="BG7" s="198">
        <v>9.8195316818734266</v>
      </c>
      <c r="BH7" s="198">
        <v>7.2673413971858798</v>
      </c>
      <c r="BI7" s="198">
        <v>9.9503754366764152</v>
      </c>
      <c r="BJ7" s="206">
        <v>192545</v>
      </c>
      <c r="BK7" s="204">
        <v>7225</v>
      </c>
      <c r="BL7" s="838">
        <v>185320</v>
      </c>
      <c r="BM7" s="200">
        <v>10.442150178885104</v>
      </c>
      <c r="BN7" s="200">
        <v>7.5915982809889568</v>
      </c>
      <c r="BO7" s="200">
        <v>10.597283774124374</v>
      </c>
      <c r="BP7" s="203">
        <v>263787</v>
      </c>
      <c r="BQ7" s="203">
        <v>9160</v>
      </c>
      <c r="BR7" s="197">
        <v>254627</v>
      </c>
      <c r="BS7" s="198">
        <v>14.552769907051877</v>
      </c>
      <c r="BT7" s="198">
        <v>9.6861517638101677</v>
      </c>
      <c r="BU7" s="198">
        <v>14.820646125621051</v>
      </c>
      <c r="BV7" s="194">
        <v>219612</v>
      </c>
      <c r="BW7" s="194">
        <v>8369</v>
      </c>
      <c r="BX7" s="837">
        <v>211243</v>
      </c>
      <c r="BY7" s="195">
        <v>11.235039949741802</v>
      </c>
      <c r="BZ7" s="195">
        <v>8.3430531048439356</v>
      </c>
      <c r="CA7" s="195">
        <v>11.391478083148412</v>
      </c>
      <c r="CB7" s="203">
        <v>181507</v>
      </c>
      <c r="CC7" s="203">
        <v>7279</v>
      </c>
      <c r="CD7" s="197">
        <v>174228</v>
      </c>
      <c r="CE7" s="198">
        <v>8.5058174736025229</v>
      </c>
      <c r="CF7" s="198">
        <v>6.8516618503911069</v>
      </c>
      <c r="CG7" s="198">
        <v>8.5924843133454551</v>
      </c>
      <c r="CH7" s="206">
        <v>162118</v>
      </c>
      <c r="CI7" s="204">
        <v>7077</v>
      </c>
      <c r="CJ7" s="838">
        <v>155041</v>
      </c>
      <c r="CK7" s="200">
        <v>8.6081923263379849</v>
      </c>
      <c r="CL7" s="200">
        <v>7.2076751504781695</v>
      </c>
      <c r="CM7" s="200">
        <v>8.6852253528069951</v>
      </c>
      <c r="CN7" s="203">
        <v>228386</v>
      </c>
      <c r="CO7" s="203">
        <v>8957</v>
      </c>
      <c r="CP7" s="197">
        <v>219429</v>
      </c>
      <c r="CQ7" s="198">
        <v>12.267677361793512</v>
      </c>
      <c r="CR7" s="198">
        <v>9.0778258622262307</v>
      </c>
      <c r="CS7" s="198">
        <v>12.446200269991264</v>
      </c>
      <c r="CT7" s="194">
        <v>187291</v>
      </c>
      <c r="CU7" s="194">
        <v>7711</v>
      </c>
      <c r="CV7" s="837">
        <v>179580</v>
      </c>
      <c r="CW7" s="195">
        <v>9.446374495883342</v>
      </c>
      <c r="CX7" s="195">
        <v>7.3674555478058155</v>
      </c>
      <c r="CY7" s="195">
        <v>9.562234127239801</v>
      </c>
      <c r="CZ7" s="203">
        <v>168938</v>
      </c>
      <c r="DA7" s="203">
        <v>7281</v>
      </c>
      <c r="DB7" s="197">
        <v>161657</v>
      </c>
      <c r="DC7" s="198">
        <v>7.8872742314555353</v>
      </c>
      <c r="DD7" s="198">
        <v>6.4779885405174555</v>
      </c>
      <c r="DE7" s="198">
        <v>7.9653216786317884</v>
      </c>
      <c r="DF7" s="206">
        <v>165648</v>
      </c>
      <c r="DG7" s="206">
        <v>7581</v>
      </c>
      <c r="DH7" s="838">
        <v>158067</v>
      </c>
      <c r="DI7" s="200">
        <v>8.4323053076059651</v>
      </c>
      <c r="DJ7" s="200">
        <v>7.1095647607168644</v>
      </c>
      <c r="DK7" s="200">
        <v>8.5082252582874283</v>
      </c>
      <c r="DL7" s="378">
        <v>234608</v>
      </c>
      <c r="DM7" s="378">
        <v>8975</v>
      </c>
      <c r="DN7" s="839">
        <v>225633</v>
      </c>
      <c r="DO7" s="379">
        <v>11.85495407498887</v>
      </c>
      <c r="DP7" s="379">
        <v>8.4802615416595799</v>
      </c>
      <c r="DQ7" s="379">
        <v>12.045625744399951</v>
      </c>
      <c r="DR7" s="194">
        <v>206190</v>
      </c>
      <c r="DS7" s="194">
        <v>8302</v>
      </c>
      <c r="DT7" s="837">
        <v>197888</v>
      </c>
      <c r="DU7" s="195">
        <v>9.6494081144132746</v>
      </c>
      <c r="DV7" s="195">
        <v>7.4443378377166631</v>
      </c>
      <c r="DW7" s="195">
        <v>9.7708283340591535</v>
      </c>
      <c r="DX7" s="378">
        <v>178083</v>
      </c>
      <c r="DY7" s="378">
        <v>7024</v>
      </c>
      <c r="DZ7" s="839">
        <v>171059</v>
      </c>
      <c r="EA7" s="379">
        <v>7.6943882636631642</v>
      </c>
      <c r="EB7" s="379">
        <v>6.0394490206531275</v>
      </c>
      <c r="EC7" s="379">
        <v>7.7819494657100448</v>
      </c>
      <c r="ED7" s="206">
        <v>165436</v>
      </c>
      <c r="EE7" s="206">
        <v>7521</v>
      </c>
      <c r="EF7" s="838">
        <v>157915</v>
      </c>
      <c r="EG7" s="200">
        <v>7.8437471107960812</v>
      </c>
      <c r="EH7" s="200">
        <v>6.8691204676226132</v>
      </c>
      <c r="EI7" s="454">
        <v>7.8971122518634456</v>
      </c>
      <c r="EJ7" s="456">
        <v>228462</v>
      </c>
      <c r="EK7" s="461">
        <v>9566</v>
      </c>
      <c r="EL7" s="449">
        <v>218896</v>
      </c>
      <c r="EM7" s="379">
        <v>10.967320110833963</v>
      </c>
      <c r="EN7" s="379">
        <v>8.6480133797405419</v>
      </c>
      <c r="EO7" s="451">
        <v>11.097383474076819</v>
      </c>
      <c r="EP7" s="194">
        <v>190263</v>
      </c>
      <c r="EQ7" s="194">
        <v>8645</v>
      </c>
      <c r="ER7" s="837">
        <v>181618</v>
      </c>
      <c r="ES7" s="195">
        <v>8.8171138101556004</v>
      </c>
      <c r="ET7" s="195">
        <v>7.4299121646011308</v>
      </c>
      <c r="EU7" s="195">
        <v>8.8961753666002306</v>
      </c>
      <c r="EV7" s="203">
        <v>170448</v>
      </c>
      <c r="EW7" s="203">
        <v>8112</v>
      </c>
      <c r="EX7" s="197">
        <v>162336</v>
      </c>
      <c r="EY7" s="198">
        <v>7.8108152075538273</v>
      </c>
      <c r="EZ7" s="198">
        <v>6.8725378065827929</v>
      </c>
      <c r="FA7" s="198">
        <v>7.8644685273015309</v>
      </c>
      <c r="FB7" s="206">
        <v>146260</v>
      </c>
      <c r="FC7" s="206">
        <v>7467</v>
      </c>
      <c r="FD7" s="838">
        <v>138793</v>
      </c>
      <c r="FE7" s="200">
        <v>7.6474177547043443</v>
      </c>
      <c r="FF7" s="200">
        <v>6.8836137358838441</v>
      </c>
      <c r="FG7" s="200">
        <v>7.6933438133638123</v>
      </c>
      <c r="FH7" s="203">
        <v>210765</v>
      </c>
      <c r="FI7" s="203">
        <v>9608</v>
      </c>
      <c r="FJ7" s="197">
        <v>201157</v>
      </c>
      <c r="FK7" s="198">
        <v>11.56811281112304</v>
      </c>
      <c r="FL7" s="198">
        <v>9.0331315106615016</v>
      </c>
      <c r="FM7" s="198">
        <v>11.725278389166604</v>
      </c>
      <c r="FN7" s="194">
        <v>172893</v>
      </c>
      <c r="FO7" s="194">
        <v>8279</v>
      </c>
      <c r="FP7" s="837">
        <v>164614</v>
      </c>
      <c r="FQ7" s="195">
        <v>9.472654751860091</v>
      </c>
      <c r="FR7" s="195">
        <v>7.6022478926006869</v>
      </c>
      <c r="FS7" s="195">
        <v>9.5913366016461215</v>
      </c>
      <c r="FT7" s="203">
        <v>168520</v>
      </c>
      <c r="FU7" s="203">
        <v>8111</v>
      </c>
      <c r="FV7" s="197">
        <v>160409</v>
      </c>
      <c r="FW7" s="198">
        <v>9.0570791618385904</v>
      </c>
      <c r="FX7" s="198">
        <v>7.372362955489506</v>
      </c>
      <c r="FY7" s="198">
        <v>9.1629560871117448</v>
      </c>
      <c r="FZ7" s="840">
        <v>148019</v>
      </c>
      <c r="GA7" s="710">
        <v>7461</v>
      </c>
      <c r="GB7" s="713">
        <v>140558</v>
      </c>
      <c r="GC7" s="712">
        <v>9.1241564319999995</v>
      </c>
      <c r="GD7" s="712">
        <v>7.4227727200000002</v>
      </c>
      <c r="GE7" s="712">
        <v>9.2365358289999993</v>
      </c>
      <c r="GF7" s="197">
        <v>195034</v>
      </c>
      <c r="GG7" s="203">
        <v>8390</v>
      </c>
      <c r="GH7" s="197">
        <v>186644</v>
      </c>
      <c r="GI7" s="198">
        <v>12.6697202948477</v>
      </c>
      <c r="GJ7" s="198">
        <v>8.8393017057007714</v>
      </c>
      <c r="GK7" s="198">
        <v>12.921422212129983</v>
      </c>
      <c r="GL7" s="841">
        <v>159332</v>
      </c>
      <c r="GM7" s="621">
        <v>7522</v>
      </c>
      <c r="GN7" s="624">
        <v>151810</v>
      </c>
      <c r="GO7" s="623">
        <v>10.199999999999999</v>
      </c>
      <c r="GP7" s="623">
        <v>7.9</v>
      </c>
      <c r="GQ7" s="623">
        <v>10.3</v>
      </c>
      <c r="GR7" s="615">
        <v>148339</v>
      </c>
      <c r="GS7" s="615">
        <v>6474</v>
      </c>
      <c r="GT7" s="71">
        <v>141865</v>
      </c>
      <c r="GU7" s="616">
        <v>9.3000000000000007</v>
      </c>
      <c r="GV7" s="616">
        <v>6.8</v>
      </c>
      <c r="GW7" s="616">
        <v>9.4</v>
      </c>
      <c r="GX7" s="840">
        <v>137591</v>
      </c>
      <c r="GY7" s="710">
        <v>6373</v>
      </c>
      <c r="GZ7" s="710">
        <v>131218</v>
      </c>
      <c r="HA7" s="712">
        <v>9.881145598437298</v>
      </c>
      <c r="HB7" s="715">
        <v>7.4028900659789985</v>
      </c>
      <c r="HC7" s="712">
        <v>10.044459005551252</v>
      </c>
      <c r="HD7" s="197">
        <v>168974</v>
      </c>
      <c r="HE7" s="614">
        <v>7486</v>
      </c>
      <c r="HF7" s="614">
        <v>161488</v>
      </c>
      <c r="HG7" s="198">
        <v>12.761287925359902</v>
      </c>
      <c r="HH7" s="704">
        <v>9.1351727335961037</v>
      </c>
      <c r="HI7" s="198">
        <v>13.000506373136622</v>
      </c>
      <c r="HJ7" s="841">
        <v>133265</v>
      </c>
      <c r="HK7" s="621">
        <v>6114</v>
      </c>
      <c r="HL7" s="624">
        <v>127151</v>
      </c>
      <c r="HM7" s="623">
        <v>10</v>
      </c>
      <c r="HN7" s="734">
        <v>7.4</v>
      </c>
      <c r="HO7" s="734">
        <v>10.1</v>
      </c>
      <c r="HP7" s="776">
        <v>132918</v>
      </c>
      <c r="HQ7" s="776">
        <v>6280</v>
      </c>
      <c r="HR7" s="71">
        <v>126638</v>
      </c>
      <c r="HS7" s="616">
        <v>10</v>
      </c>
      <c r="HT7" s="616">
        <v>7.7</v>
      </c>
      <c r="HU7" s="616">
        <v>10.188158894023452</v>
      </c>
      <c r="HV7" s="206">
        <v>119529</v>
      </c>
      <c r="HW7" s="206">
        <v>5288</v>
      </c>
      <c r="HX7" s="838">
        <v>114241</v>
      </c>
      <c r="HY7" s="200">
        <v>10.378961608895782</v>
      </c>
      <c r="HZ7" s="200">
        <v>7.2411573801470688</v>
      </c>
      <c r="IA7" s="200">
        <v>10.591403830820864</v>
      </c>
      <c r="IB7" s="776">
        <v>148715</v>
      </c>
      <c r="IC7" s="776">
        <v>6326</v>
      </c>
      <c r="ID7" s="71">
        <v>142389</v>
      </c>
      <c r="IE7" s="616">
        <v>13.312440191815869</v>
      </c>
      <c r="IF7" s="616">
        <v>8.957929169203755</v>
      </c>
      <c r="IG7" s="616">
        <v>13.606289190382363</v>
      </c>
      <c r="IH7" s="841">
        <v>109800</v>
      </c>
      <c r="II7" s="621">
        <v>5170</v>
      </c>
      <c r="IJ7" s="624">
        <v>104630</v>
      </c>
      <c r="IK7" s="623">
        <v>10.150257084380252</v>
      </c>
      <c r="IL7" s="970">
        <v>7.7363939724961472</v>
      </c>
      <c r="IM7" s="970">
        <v>10.30919708863466</v>
      </c>
      <c r="IN7" s="197">
        <v>110207</v>
      </c>
      <c r="IO7" s="614">
        <v>5152</v>
      </c>
      <c r="IP7" s="203">
        <v>105055</v>
      </c>
      <c r="IQ7" s="198">
        <v>10.090580556082026</v>
      </c>
      <c r="IR7" s="989">
        <v>7.6923076923076925</v>
      </c>
      <c r="IS7" s="990">
        <f>IP7/$IP$5*100</f>
        <v>10.247258830219636</v>
      </c>
      <c r="IT7" s="991">
        <v>10.247258830219636</v>
      </c>
      <c r="IU7" s="840">
        <v>106054</v>
      </c>
      <c r="IV7" s="710">
        <v>5227</v>
      </c>
      <c r="IW7" s="713">
        <f t="shared" ref="IW7:IW34" si="0">(IU7-IV7)</f>
        <v>100827</v>
      </c>
      <c r="IX7" s="712">
        <v>11</v>
      </c>
      <c r="IY7" s="1024">
        <v>8.5</v>
      </c>
      <c r="IZ7" s="1026">
        <f>(IW7/IW5*100)</f>
        <v>11.119934092330293</v>
      </c>
      <c r="JA7" s="197">
        <v>124042</v>
      </c>
      <c r="JB7" s="614">
        <v>5697</v>
      </c>
      <c r="JC7" s="203">
        <f t="shared" ref="JC7:JC12" si="1">(JA7-JB7)</f>
        <v>118345</v>
      </c>
      <c r="JD7" s="198">
        <v>13.1</v>
      </c>
      <c r="JE7" s="989">
        <v>9.5</v>
      </c>
      <c r="JF7" s="1043">
        <f>(JC7/$JC$5*100)</f>
        <v>13.334001845544385</v>
      </c>
      <c r="JG7" s="624">
        <v>104097</v>
      </c>
      <c r="JH7" s="1064">
        <v>5205</v>
      </c>
      <c r="JI7" s="624">
        <f t="shared" ref="JI7:JI34" si="2">(JG7-JH7)</f>
        <v>98892</v>
      </c>
      <c r="JJ7" s="623">
        <v>10.7</v>
      </c>
      <c r="JK7" s="970">
        <v>8.5</v>
      </c>
      <c r="JL7" s="970">
        <f>(JI7/$JI$5*100)</f>
        <v>10.893948907762979</v>
      </c>
      <c r="JM7" s="776">
        <v>102398</v>
      </c>
      <c r="JN7" s="776">
        <v>4809</v>
      </c>
      <c r="JO7" s="601">
        <f t="shared" ref="JO7:JO34" si="3">JM7-JN7</f>
        <v>97589</v>
      </c>
      <c r="JP7" s="616">
        <v>10.4</v>
      </c>
      <c r="JQ7" s="616">
        <v>7.8</v>
      </c>
      <c r="JR7" s="616">
        <f>JO7/$JO$5*100</f>
        <v>10.572873838179961</v>
      </c>
    </row>
    <row r="8" spans="1:278">
      <c r="A8" s="208" t="s">
        <v>12</v>
      </c>
      <c r="B8" s="194">
        <v>313505</v>
      </c>
      <c r="C8" s="837">
        <v>10607</v>
      </c>
      <c r="D8" s="64">
        <v>302898</v>
      </c>
      <c r="E8" s="195">
        <v>17.949722112960636</v>
      </c>
      <c r="F8" s="195">
        <v>15.764520539801438</v>
      </c>
      <c r="G8" s="195">
        <v>18.037276490228901</v>
      </c>
      <c r="H8" s="203">
        <v>277219</v>
      </c>
      <c r="I8" s="203">
        <v>9799</v>
      </c>
      <c r="J8" s="197">
        <v>267420</v>
      </c>
      <c r="K8" s="198">
        <v>16.286000639175839</v>
      </c>
      <c r="L8" s="198">
        <v>14.207832504458526</v>
      </c>
      <c r="M8" s="198">
        <v>16.373759125361325</v>
      </c>
      <c r="N8" s="206">
        <v>198715</v>
      </c>
      <c r="O8" s="206">
        <v>7980</v>
      </c>
      <c r="P8" s="838">
        <v>190735</v>
      </c>
      <c r="Q8" s="200">
        <v>13.654375907445848</v>
      </c>
      <c r="R8" s="200">
        <v>12.171499168738466</v>
      </c>
      <c r="S8" s="200">
        <v>13.724331862093974</v>
      </c>
      <c r="T8" s="203">
        <v>223348</v>
      </c>
      <c r="U8" s="203">
        <v>8749</v>
      </c>
      <c r="V8" s="197">
        <v>214599</v>
      </c>
      <c r="W8" s="198">
        <v>16.224835298467724</v>
      </c>
      <c r="X8" s="198">
        <v>13.255056435118551</v>
      </c>
      <c r="Y8" s="198">
        <v>16.374403315793973</v>
      </c>
      <c r="Z8" s="194">
        <v>344777</v>
      </c>
      <c r="AA8" s="194">
        <v>12974</v>
      </c>
      <c r="AB8" s="837">
        <v>331803</v>
      </c>
      <c r="AC8" s="195">
        <v>23.394505995581348</v>
      </c>
      <c r="AD8" s="195">
        <v>17.745376955903271</v>
      </c>
      <c r="AE8" s="195">
        <v>23.689384852638792</v>
      </c>
      <c r="AF8" s="203">
        <v>414312</v>
      </c>
      <c r="AG8" s="203">
        <v>14278</v>
      </c>
      <c r="AH8" s="197">
        <v>400034</v>
      </c>
      <c r="AI8" s="198">
        <v>23.55651580623152</v>
      </c>
      <c r="AJ8" s="198">
        <v>16.970546984572231</v>
      </c>
      <c r="AK8" s="198">
        <v>23.887390082559744</v>
      </c>
      <c r="AL8" s="206">
        <v>295005</v>
      </c>
      <c r="AM8" s="206">
        <v>10885</v>
      </c>
      <c r="AN8" s="838">
        <v>284120</v>
      </c>
      <c r="AO8" s="200">
        <v>17.785849938202755</v>
      </c>
      <c r="AP8" s="200">
        <v>13.151535654737453</v>
      </c>
      <c r="AQ8" s="200">
        <v>18.029245807432524</v>
      </c>
      <c r="AR8" s="203">
        <v>323101</v>
      </c>
      <c r="AS8" s="203">
        <v>12346</v>
      </c>
      <c r="AT8" s="197">
        <v>310755</v>
      </c>
      <c r="AU8" s="198">
        <v>18.829936650950817</v>
      </c>
      <c r="AV8" s="198">
        <v>14.393806908934048</v>
      </c>
      <c r="AW8" s="198">
        <v>19.063355575090625</v>
      </c>
      <c r="AX8" s="194">
        <v>452396</v>
      </c>
      <c r="AY8" s="194">
        <v>16816</v>
      </c>
      <c r="AZ8" s="837">
        <v>435580</v>
      </c>
      <c r="BA8" s="195">
        <v>23.90240294186022</v>
      </c>
      <c r="BB8" s="195">
        <v>17.804129168872418</v>
      </c>
      <c r="BC8" s="195">
        <v>24.22270788497578</v>
      </c>
      <c r="BD8" s="203">
        <v>440179</v>
      </c>
      <c r="BE8" s="203">
        <v>15752</v>
      </c>
      <c r="BF8" s="197">
        <v>424427</v>
      </c>
      <c r="BG8" s="198">
        <v>21.195998667121234</v>
      </c>
      <c r="BH8" s="198">
        <v>15.553690446803259</v>
      </c>
      <c r="BI8" s="198">
        <v>21.485264243332981</v>
      </c>
      <c r="BJ8" s="206">
        <v>287516</v>
      </c>
      <c r="BK8" s="206">
        <v>11736</v>
      </c>
      <c r="BL8" s="838">
        <v>275780</v>
      </c>
      <c r="BM8" s="200">
        <v>15.592641984119709</v>
      </c>
      <c r="BN8" s="200">
        <v>12.331487532966975</v>
      </c>
      <c r="BO8" s="200">
        <v>15.770121515368121</v>
      </c>
      <c r="BP8" s="203">
        <v>313147</v>
      </c>
      <c r="BQ8" s="203">
        <v>12833</v>
      </c>
      <c r="BR8" s="197">
        <v>300314</v>
      </c>
      <c r="BS8" s="198">
        <v>17.275893952634412</v>
      </c>
      <c r="BT8" s="198">
        <v>13.570129430674225</v>
      </c>
      <c r="BU8" s="198">
        <v>17.479872600194639</v>
      </c>
      <c r="BV8" s="194">
        <v>448744</v>
      </c>
      <c r="BW8" s="194">
        <v>17659</v>
      </c>
      <c r="BX8" s="837">
        <v>431085</v>
      </c>
      <c r="BY8" s="195">
        <v>22.957109662527255</v>
      </c>
      <c r="BZ8" s="195">
        <v>17.604250780073972</v>
      </c>
      <c r="CA8" s="195">
        <v>23.246665354468707</v>
      </c>
      <c r="CB8" s="203">
        <v>432675</v>
      </c>
      <c r="CC8" s="203">
        <v>16827</v>
      </c>
      <c r="CD8" s="197">
        <v>415848</v>
      </c>
      <c r="CE8" s="198">
        <v>20.276102714446118</v>
      </c>
      <c r="CF8" s="198">
        <v>15.839114432824722</v>
      </c>
      <c r="CG8" s="198">
        <v>20.508571623023169</v>
      </c>
      <c r="CH8" s="206">
        <v>251569</v>
      </c>
      <c r="CI8" s="206">
        <v>10969</v>
      </c>
      <c r="CJ8" s="838">
        <v>240600</v>
      </c>
      <c r="CK8" s="200">
        <v>13.35788953320742</v>
      </c>
      <c r="CL8" s="200">
        <v>11.171540020572989</v>
      </c>
      <c r="CM8" s="200">
        <v>13.478145909052206</v>
      </c>
      <c r="CN8" s="203">
        <v>285529</v>
      </c>
      <c r="CO8" s="203">
        <v>13141</v>
      </c>
      <c r="CP8" s="197">
        <v>272388</v>
      </c>
      <c r="CQ8" s="198">
        <v>15.33709443414018</v>
      </c>
      <c r="CR8" s="198">
        <v>13.318266122084951</v>
      </c>
      <c r="CS8" s="198">
        <v>15.450079976404124</v>
      </c>
      <c r="CT8" s="194">
        <v>387610</v>
      </c>
      <c r="CU8" s="194">
        <v>17551</v>
      </c>
      <c r="CV8" s="837">
        <v>370059</v>
      </c>
      <c r="CW8" s="195">
        <v>19.549840720319406</v>
      </c>
      <c r="CX8" s="195">
        <v>16.769058788683679</v>
      </c>
      <c r="CY8" s="195">
        <v>19.704815674864872</v>
      </c>
      <c r="CZ8" s="203">
        <v>411646</v>
      </c>
      <c r="DA8" s="203">
        <v>18099</v>
      </c>
      <c r="DB8" s="197">
        <v>393547</v>
      </c>
      <c r="DC8" s="198">
        <v>19.218677196851779</v>
      </c>
      <c r="DD8" s="198">
        <v>16.102886223709028</v>
      </c>
      <c r="DE8" s="198">
        <v>19.391232366433279</v>
      </c>
      <c r="DF8" s="206">
        <v>264268</v>
      </c>
      <c r="DG8" s="206">
        <v>12640</v>
      </c>
      <c r="DH8" s="838">
        <v>251628</v>
      </c>
      <c r="DI8" s="200">
        <v>13.452552756631009</v>
      </c>
      <c r="DJ8" s="200">
        <v>11.853963669101857</v>
      </c>
      <c r="DK8" s="200">
        <v>13.544305296439793</v>
      </c>
      <c r="DL8" s="378">
        <v>300474</v>
      </c>
      <c r="DM8" s="378">
        <v>13525</v>
      </c>
      <c r="DN8" s="839">
        <v>286949</v>
      </c>
      <c r="DO8" s="379">
        <v>15.183222527485022</v>
      </c>
      <c r="DP8" s="379">
        <v>12.779447058601207</v>
      </c>
      <c r="DQ8" s="379">
        <v>15.319036939321027</v>
      </c>
      <c r="DR8" s="194">
        <v>420427</v>
      </c>
      <c r="DS8" s="194">
        <v>18217</v>
      </c>
      <c r="DT8" s="837">
        <v>402210</v>
      </c>
      <c r="DU8" s="195">
        <v>19.675404749592268</v>
      </c>
      <c r="DV8" s="195">
        <v>16.335040037302392</v>
      </c>
      <c r="DW8" s="195">
        <v>19.8593389404205</v>
      </c>
      <c r="DX8" s="378">
        <v>447477</v>
      </c>
      <c r="DY8" s="378">
        <v>18028</v>
      </c>
      <c r="DZ8" s="839">
        <v>429449</v>
      </c>
      <c r="EA8" s="379">
        <v>19.334028385972839</v>
      </c>
      <c r="EB8" s="379">
        <v>15.501023198225312</v>
      </c>
      <c r="EC8" s="379">
        <v>19.536828907568225</v>
      </c>
      <c r="ED8" s="206">
        <v>276623</v>
      </c>
      <c r="EE8" s="206">
        <v>12672</v>
      </c>
      <c r="EF8" s="838">
        <v>263951</v>
      </c>
      <c r="EG8" s="200">
        <v>13.115409324631544</v>
      </c>
      <c r="EH8" s="200">
        <v>11.57365969494931</v>
      </c>
      <c r="EI8" s="454">
        <v>13.199826970152351</v>
      </c>
      <c r="EJ8" s="456">
        <v>310202</v>
      </c>
      <c r="EK8" s="461">
        <v>15656</v>
      </c>
      <c r="EL8" s="449">
        <v>294546</v>
      </c>
      <c r="EM8" s="379">
        <v>14.891249455143161</v>
      </c>
      <c r="EN8" s="379">
        <v>14.153595805270532</v>
      </c>
      <c r="EO8" s="451">
        <v>14.932616003743471</v>
      </c>
      <c r="EP8" s="194">
        <v>371797</v>
      </c>
      <c r="EQ8" s="194">
        <v>17521</v>
      </c>
      <c r="ER8" s="837">
        <v>354276</v>
      </c>
      <c r="ES8" s="195">
        <v>17.229710785987933</v>
      </c>
      <c r="ET8" s="195">
        <v>15.058356395138972</v>
      </c>
      <c r="EU8" s="195">
        <v>17.353463996837664</v>
      </c>
      <c r="EV8" s="203">
        <v>353936</v>
      </c>
      <c r="EW8" s="203">
        <v>16232</v>
      </c>
      <c r="EX8" s="197">
        <v>337704</v>
      </c>
      <c r="EY8" s="198">
        <v>16.219191139237608</v>
      </c>
      <c r="EZ8" s="198">
        <v>13.751853263862412</v>
      </c>
      <c r="FA8" s="198">
        <v>16.36028040326136</v>
      </c>
      <c r="FB8" s="206">
        <v>238984</v>
      </c>
      <c r="FC8" s="206">
        <v>12790</v>
      </c>
      <c r="FD8" s="838">
        <v>226194</v>
      </c>
      <c r="FE8" s="200">
        <v>12.495627544716688</v>
      </c>
      <c r="FF8" s="200">
        <v>11.790735192440655</v>
      </c>
      <c r="FG8" s="200">
        <v>12.538011358786209</v>
      </c>
      <c r="FH8" s="203">
        <v>242835</v>
      </c>
      <c r="FI8" s="203">
        <v>12872</v>
      </c>
      <c r="FJ8" s="197">
        <v>229963</v>
      </c>
      <c r="FK8" s="198">
        <v>13.32831672473638</v>
      </c>
      <c r="FL8" s="198">
        <v>12.101838968071904</v>
      </c>
      <c r="FM8" s="198">
        <v>13.404356767141683</v>
      </c>
      <c r="FN8" s="194">
        <v>331853</v>
      </c>
      <c r="FO8" s="194">
        <v>16976</v>
      </c>
      <c r="FP8" s="837">
        <v>314877</v>
      </c>
      <c r="FQ8" s="195">
        <v>18.181932740880352</v>
      </c>
      <c r="FR8" s="195">
        <v>15.58832711979578</v>
      </c>
      <c r="FS8" s="195">
        <v>18.346503305408564</v>
      </c>
      <c r="FT8" s="203">
        <v>318173</v>
      </c>
      <c r="FU8" s="203">
        <v>15329</v>
      </c>
      <c r="FV8" s="197">
        <v>302844</v>
      </c>
      <c r="FW8" s="198">
        <v>17.100154570138081</v>
      </c>
      <c r="FX8" s="198">
        <v>13.933047928085148</v>
      </c>
      <c r="FY8" s="198">
        <v>17.299193145305246</v>
      </c>
      <c r="FZ8" s="840">
        <v>218549</v>
      </c>
      <c r="GA8" s="710">
        <v>11554</v>
      </c>
      <c r="GB8" s="713">
        <v>206995</v>
      </c>
      <c r="GC8" s="712">
        <v>13.471752029999999</v>
      </c>
      <c r="GD8" s="712">
        <v>11.49480177</v>
      </c>
      <c r="GE8" s="712">
        <v>13.60233309</v>
      </c>
      <c r="GF8" s="197">
        <v>220907</v>
      </c>
      <c r="GG8" s="203">
        <v>11578</v>
      </c>
      <c r="GH8" s="197">
        <v>209329</v>
      </c>
      <c r="GI8" s="198">
        <v>14.350471718643524</v>
      </c>
      <c r="GJ8" s="198">
        <v>12.198025643456916</v>
      </c>
      <c r="GK8" s="198">
        <v>14.491911822737173</v>
      </c>
      <c r="GL8" s="841">
        <v>299709</v>
      </c>
      <c r="GM8" s="621">
        <v>14810</v>
      </c>
      <c r="GN8" s="624">
        <v>284899</v>
      </c>
      <c r="GO8" s="623">
        <v>19.2</v>
      </c>
      <c r="GP8" s="623">
        <v>15.5</v>
      </c>
      <c r="GQ8" s="623">
        <v>19.399999999999999</v>
      </c>
      <c r="GR8" s="615">
        <v>287195</v>
      </c>
      <c r="GS8" s="615">
        <v>13742</v>
      </c>
      <c r="GT8" s="71">
        <v>273453</v>
      </c>
      <c r="GU8" s="616">
        <v>17.899999999999999</v>
      </c>
      <c r="GV8" s="616">
        <v>14.4</v>
      </c>
      <c r="GW8" s="616">
        <v>18.2</v>
      </c>
      <c r="GX8" s="840">
        <v>197372</v>
      </c>
      <c r="GY8" s="710">
        <v>10106</v>
      </c>
      <c r="GZ8" s="710">
        <v>187266</v>
      </c>
      <c r="HA8" s="712">
        <v>14.174338939718197</v>
      </c>
      <c r="HB8" s="712">
        <v>11.739150636557941</v>
      </c>
      <c r="HC8" s="712">
        <v>14.334814279546714</v>
      </c>
      <c r="HD8" s="197">
        <v>188552</v>
      </c>
      <c r="HE8" s="614">
        <v>9696</v>
      </c>
      <c r="HF8" s="614">
        <v>178856</v>
      </c>
      <c r="HG8" s="198">
        <v>14.239861522497307</v>
      </c>
      <c r="HH8" s="198">
        <v>11.832037780516675</v>
      </c>
      <c r="HI8" s="198">
        <v>14.398708064213588</v>
      </c>
      <c r="HJ8" s="841">
        <v>251704</v>
      </c>
      <c r="HK8" s="621">
        <v>12711</v>
      </c>
      <c r="HL8" s="624">
        <v>238993</v>
      </c>
      <c r="HM8" s="623">
        <v>18.899999999999999</v>
      </c>
      <c r="HN8" s="623">
        <v>15.5</v>
      </c>
      <c r="HO8" s="623">
        <v>19.100000000000001</v>
      </c>
      <c r="HP8" s="776">
        <v>230673</v>
      </c>
      <c r="HQ8" s="776">
        <v>11779</v>
      </c>
      <c r="HR8" s="71">
        <v>218894</v>
      </c>
      <c r="HS8" s="616">
        <v>17.399999999999999</v>
      </c>
      <c r="HT8" s="616">
        <v>14.5</v>
      </c>
      <c r="HU8" s="616">
        <v>17.610250106195373</v>
      </c>
      <c r="HV8" s="206">
        <v>160718</v>
      </c>
      <c r="HW8" s="206">
        <v>8939</v>
      </c>
      <c r="HX8" s="838">
        <v>151779</v>
      </c>
      <c r="HY8" s="200">
        <v>13.955491569899456</v>
      </c>
      <c r="HZ8" s="200">
        <v>12.240678105358292</v>
      </c>
      <c r="IA8" s="200">
        <v>14.071591477999668</v>
      </c>
      <c r="IB8" s="776">
        <v>170617</v>
      </c>
      <c r="IC8" s="776">
        <v>8950</v>
      </c>
      <c r="ID8" s="71">
        <v>161667</v>
      </c>
      <c r="IE8" s="616">
        <v>15.273029675601304</v>
      </c>
      <c r="IF8" s="616">
        <v>12.673643070561747</v>
      </c>
      <c r="IG8" s="616">
        <v>15.448440220393046</v>
      </c>
      <c r="IH8" s="841">
        <v>213421</v>
      </c>
      <c r="II8" s="621">
        <v>10987</v>
      </c>
      <c r="IJ8" s="624">
        <v>202434</v>
      </c>
      <c r="IK8" s="623">
        <v>19.729307989121292</v>
      </c>
      <c r="IL8" s="970">
        <v>16.440959492420728</v>
      </c>
      <c r="IM8" s="970">
        <v>19.945828189244658</v>
      </c>
      <c r="IN8" s="197">
        <v>202176</v>
      </c>
      <c r="IO8" s="614">
        <v>10470</v>
      </c>
      <c r="IP8" s="203">
        <v>191706</v>
      </c>
      <c r="IQ8" s="198">
        <v>18.511285258708064</v>
      </c>
      <c r="IR8" s="989">
        <v>15.632465360726231</v>
      </c>
      <c r="IS8" s="990">
        <f t="shared" ref="IS8:IS34" si="4">IP8/$IP$5*100</f>
        <v>18.699357491847941</v>
      </c>
      <c r="IT8" s="991">
        <v>18.699357491847941</v>
      </c>
      <c r="IU8" s="840">
        <v>139348</v>
      </c>
      <c r="IV8" s="710">
        <v>7672</v>
      </c>
      <c r="IW8" s="713">
        <f t="shared" si="0"/>
        <v>131676</v>
      </c>
      <c r="IX8" s="712">
        <v>14.4</v>
      </c>
      <c r="IY8" s="1024">
        <v>12.5</v>
      </c>
      <c r="IZ8" s="1026">
        <f>(IW8/$IW$5*100)</f>
        <v>14.52218593771196</v>
      </c>
      <c r="JA8" s="197">
        <v>151227</v>
      </c>
      <c r="JB8" s="614">
        <v>8182</v>
      </c>
      <c r="JC8" s="203">
        <f t="shared" si="1"/>
        <v>143045</v>
      </c>
      <c r="JD8" s="198">
        <v>16</v>
      </c>
      <c r="JE8" s="989">
        <v>13.7</v>
      </c>
      <c r="JF8" s="1043">
        <f>(JC8/$JC$5*100)</f>
        <v>16.116965600539917</v>
      </c>
      <c r="JG8" s="624">
        <v>190894</v>
      </c>
      <c r="JH8" s="1064">
        <v>10211</v>
      </c>
      <c r="JI8" s="624">
        <f t="shared" si="2"/>
        <v>180683</v>
      </c>
      <c r="JJ8" s="623">
        <v>19.7</v>
      </c>
      <c r="JK8" s="970">
        <v>16.7</v>
      </c>
      <c r="JL8" s="970">
        <f>(JI8/$JI$5*100)</f>
        <v>19.904050585500734</v>
      </c>
      <c r="JM8" s="776">
        <v>186808</v>
      </c>
      <c r="JN8" s="776">
        <v>9881</v>
      </c>
      <c r="JO8" s="601">
        <f t="shared" si="3"/>
        <v>176927</v>
      </c>
      <c r="JP8" s="616">
        <v>19</v>
      </c>
      <c r="JQ8" s="616">
        <v>16</v>
      </c>
      <c r="JR8" s="616">
        <f t="shared" ref="JR8:JR34" si="5">JO8/$JO$5*100</f>
        <v>19.168419079687933</v>
      </c>
    </row>
    <row r="9" spans="1:278">
      <c r="A9" s="208" t="s">
        <v>13</v>
      </c>
      <c r="B9" s="194">
        <v>244182</v>
      </c>
      <c r="C9" s="837">
        <v>9033</v>
      </c>
      <c r="D9" s="64">
        <v>235149</v>
      </c>
      <c r="E9" s="195">
        <v>13.980635221087237</v>
      </c>
      <c r="F9" s="195">
        <v>13.42518280720528</v>
      </c>
      <c r="G9" s="195">
        <v>14.002890509018995</v>
      </c>
      <c r="H9" s="203">
        <v>287625</v>
      </c>
      <c r="I9" s="203">
        <v>10860</v>
      </c>
      <c r="J9" s="197">
        <v>276765</v>
      </c>
      <c r="K9" s="198">
        <v>16.897330030924831</v>
      </c>
      <c r="L9" s="198">
        <v>15.746204816656759</v>
      </c>
      <c r="M9" s="198">
        <v>16.945940633948947</v>
      </c>
      <c r="N9" s="206">
        <v>209380</v>
      </c>
      <c r="O9" s="206">
        <v>8962</v>
      </c>
      <c r="P9" s="838">
        <v>200418</v>
      </c>
      <c r="Q9" s="200">
        <v>14.38720392270846</v>
      </c>
      <c r="R9" s="200">
        <v>13.669295181733599</v>
      </c>
      <c r="S9" s="200">
        <v>14.421071870066587</v>
      </c>
      <c r="T9" s="203">
        <v>176795</v>
      </c>
      <c r="U9" s="203">
        <v>8428</v>
      </c>
      <c r="V9" s="197">
        <v>168367</v>
      </c>
      <c r="W9" s="198">
        <v>12.843051008258868</v>
      </c>
      <c r="X9" s="198">
        <v>12.76872964169381</v>
      </c>
      <c r="Y9" s="198">
        <v>12.846794081381011</v>
      </c>
      <c r="Z9" s="194">
        <v>233784</v>
      </c>
      <c r="AA9" s="194">
        <v>10294</v>
      </c>
      <c r="AB9" s="837">
        <v>223490</v>
      </c>
      <c r="AC9" s="195">
        <v>15.86318457922364</v>
      </c>
      <c r="AD9" s="195">
        <v>14.079768027136449</v>
      </c>
      <c r="AE9" s="195">
        <v>15.95627713045465</v>
      </c>
      <c r="AF9" s="203">
        <v>357471</v>
      </c>
      <c r="AG9" s="203">
        <v>15146</v>
      </c>
      <c r="AH9" s="197">
        <v>342325</v>
      </c>
      <c r="AI9" s="198">
        <v>20.324710029565612</v>
      </c>
      <c r="AJ9" s="198">
        <v>18.00223453062971</v>
      </c>
      <c r="AK9" s="198">
        <v>20.441389506922576</v>
      </c>
      <c r="AL9" s="206">
        <v>370559</v>
      </c>
      <c r="AM9" s="206">
        <v>15108</v>
      </c>
      <c r="AN9" s="838">
        <v>355451</v>
      </c>
      <c r="AO9" s="200">
        <v>22.341000211014983</v>
      </c>
      <c r="AP9" s="200">
        <v>18.253872363047631</v>
      </c>
      <c r="AQ9" s="200">
        <v>22.555657649928548</v>
      </c>
      <c r="AR9" s="203">
        <v>290502</v>
      </c>
      <c r="AS9" s="203">
        <v>12621</v>
      </c>
      <c r="AT9" s="197">
        <v>277881</v>
      </c>
      <c r="AU9" s="198">
        <v>16.930106242241635</v>
      </c>
      <c r="AV9" s="198">
        <v>14.714420621874016</v>
      </c>
      <c r="AW9" s="198">
        <v>17.046690513625709</v>
      </c>
      <c r="AX9" s="194">
        <v>373881</v>
      </c>
      <c r="AY9" s="194">
        <v>15444</v>
      </c>
      <c r="AZ9" s="837">
        <v>358437</v>
      </c>
      <c r="BA9" s="195">
        <v>19.754052454720291</v>
      </c>
      <c r="BB9" s="195">
        <v>16.351508734780307</v>
      </c>
      <c r="BC9" s="195">
        <v>19.93276722110075</v>
      </c>
      <c r="BD9" s="203">
        <v>453642</v>
      </c>
      <c r="BE9" s="203">
        <v>18342</v>
      </c>
      <c r="BF9" s="197">
        <v>435300</v>
      </c>
      <c r="BG9" s="198">
        <v>21.844284319220613</v>
      </c>
      <c r="BH9" s="198">
        <v>18.111083683041223</v>
      </c>
      <c r="BI9" s="198">
        <v>22.035675216522151</v>
      </c>
      <c r="BJ9" s="206">
        <v>379765</v>
      </c>
      <c r="BK9" s="206">
        <v>16002</v>
      </c>
      <c r="BL9" s="838">
        <v>363763</v>
      </c>
      <c r="BM9" s="200">
        <v>20.595513582197935</v>
      </c>
      <c r="BN9" s="200">
        <v>16.813945424551598</v>
      </c>
      <c r="BO9" s="200">
        <v>20.801315225160831</v>
      </c>
      <c r="BP9" s="203">
        <v>278705</v>
      </c>
      <c r="BQ9" s="203">
        <v>13081</v>
      </c>
      <c r="BR9" s="197">
        <v>265624</v>
      </c>
      <c r="BS9" s="198">
        <v>15.375775671071331</v>
      </c>
      <c r="BT9" s="198">
        <v>13.832374587598343</v>
      </c>
      <c r="BU9" s="198">
        <v>15.460730034410986</v>
      </c>
      <c r="BV9" s="194">
        <v>357507</v>
      </c>
      <c r="BW9" s="194">
        <v>15311</v>
      </c>
      <c r="BX9" s="837">
        <v>342196</v>
      </c>
      <c r="BY9" s="195">
        <v>18.289553518534245</v>
      </c>
      <c r="BZ9" s="195">
        <v>15.263530420392579</v>
      </c>
      <c r="CA9" s="195">
        <v>18.453242162538185</v>
      </c>
      <c r="CB9" s="203">
        <v>485597</v>
      </c>
      <c r="CC9" s="203">
        <v>19941</v>
      </c>
      <c r="CD9" s="197">
        <v>465656</v>
      </c>
      <c r="CE9" s="198">
        <v>22.756144103141828</v>
      </c>
      <c r="CF9" s="198">
        <v>18.770296600995888</v>
      </c>
      <c r="CG9" s="198">
        <v>22.964976211717929</v>
      </c>
      <c r="CH9" s="206">
        <v>382306</v>
      </c>
      <c r="CI9" s="206">
        <v>16350</v>
      </c>
      <c r="CJ9" s="838">
        <v>365956</v>
      </c>
      <c r="CK9" s="200">
        <v>20.299803695536397</v>
      </c>
      <c r="CL9" s="200">
        <v>16.651898927556601</v>
      </c>
      <c r="CM9" s="200">
        <v>20.500450391908181</v>
      </c>
      <c r="CN9" s="203">
        <v>263814</v>
      </c>
      <c r="CO9" s="203">
        <v>12601</v>
      </c>
      <c r="CP9" s="197">
        <v>251213</v>
      </c>
      <c r="CQ9" s="198">
        <v>14.17068049496989</v>
      </c>
      <c r="CR9" s="198">
        <v>12.77098176732307</v>
      </c>
      <c r="CS9" s="198">
        <v>14.249015893183287</v>
      </c>
      <c r="CT9" s="194">
        <v>347801</v>
      </c>
      <c r="CU9" s="194">
        <v>15748</v>
      </c>
      <c r="CV9" s="837">
        <v>332053</v>
      </c>
      <c r="CW9" s="195">
        <v>17.54199879354973</v>
      </c>
      <c r="CX9" s="195">
        <v>15.046386975339901</v>
      </c>
      <c r="CY9" s="195">
        <v>17.681081014881155</v>
      </c>
      <c r="CZ9" s="203">
        <v>417133</v>
      </c>
      <c r="DA9" s="203">
        <v>19056</v>
      </c>
      <c r="DB9" s="197">
        <v>398077</v>
      </c>
      <c r="DC9" s="198">
        <v>19.474850903821174</v>
      </c>
      <c r="DD9" s="198">
        <v>16.954340012100076</v>
      </c>
      <c r="DE9" s="198">
        <v>19.614438953244871</v>
      </c>
      <c r="DF9" s="206">
        <v>377525</v>
      </c>
      <c r="DG9" s="206">
        <v>17823</v>
      </c>
      <c r="DH9" s="838">
        <v>359702</v>
      </c>
      <c r="DI9" s="200">
        <v>19.217896148785027</v>
      </c>
      <c r="DJ9" s="200">
        <v>16.714651461582466</v>
      </c>
      <c r="DK9" s="200">
        <v>19.361572256426101</v>
      </c>
      <c r="DL9" s="378">
        <v>285033</v>
      </c>
      <c r="DM9" s="378">
        <v>14362</v>
      </c>
      <c r="DN9" s="839">
        <v>270671</v>
      </c>
      <c r="DO9" s="379">
        <v>14.402974855317391</v>
      </c>
      <c r="DP9" s="379">
        <v>13.570308218530908</v>
      </c>
      <c r="DQ9" s="379">
        <v>14.450020900588473</v>
      </c>
      <c r="DR9" s="194">
        <v>367396</v>
      </c>
      <c r="DS9" s="194">
        <v>16404</v>
      </c>
      <c r="DT9" s="837">
        <v>350992</v>
      </c>
      <c r="DU9" s="195">
        <v>17.193626963494737</v>
      </c>
      <c r="DV9" s="195">
        <v>14.709337254866798</v>
      </c>
      <c r="DW9" s="195">
        <v>17.3304221510556</v>
      </c>
      <c r="DX9" s="378">
        <v>451963</v>
      </c>
      <c r="DY9" s="378">
        <v>19656</v>
      </c>
      <c r="DZ9" s="839">
        <v>432307</v>
      </c>
      <c r="EA9" s="379">
        <v>19.527853881673121</v>
      </c>
      <c r="EB9" s="379">
        <v>16.900827156884663</v>
      </c>
      <c r="EC9" s="379">
        <v>19.666847273003537</v>
      </c>
      <c r="ED9" s="206">
        <v>407534</v>
      </c>
      <c r="EE9" s="206">
        <v>17379</v>
      </c>
      <c r="EF9" s="838">
        <v>390155</v>
      </c>
      <c r="EG9" s="200">
        <v>19.32223720986466</v>
      </c>
      <c r="EH9" s="200">
        <v>15.872682436752214</v>
      </c>
      <c r="EI9" s="454">
        <v>19.511115667452636</v>
      </c>
      <c r="EJ9" s="456">
        <v>287840</v>
      </c>
      <c r="EK9" s="461">
        <v>14077</v>
      </c>
      <c r="EL9" s="449">
        <v>273763</v>
      </c>
      <c r="EM9" s="379">
        <v>13.817761468876434</v>
      </c>
      <c r="EN9" s="379">
        <v>12.726122135334267</v>
      </c>
      <c r="EO9" s="451">
        <v>13.878979022063866</v>
      </c>
      <c r="EP9" s="194">
        <v>361778</v>
      </c>
      <c r="EQ9" s="194">
        <v>18013</v>
      </c>
      <c r="ER9" s="837">
        <v>343765</v>
      </c>
      <c r="ES9" s="195">
        <v>16.765413138710485</v>
      </c>
      <c r="ET9" s="195">
        <v>15.481203912198978</v>
      </c>
      <c r="EU9" s="195">
        <v>16.838604790820995</v>
      </c>
      <c r="EV9" s="203">
        <v>380036</v>
      </c>
      <c r="EW9" s="203">
        <v>18649</v>
      </c>
      <c r="EX9" s="197">
        <v>361387</v>
      </c>
      <c r="EY9" s="198">
        <v>17.41522909167562</v>
      </c>
      <c r="EZ9" s="198">
        <v>15.799550980641335</v>
      </c>
      <c r="FA9" s="198">
        <v>17.507618074092733</v>
      </c>
      <c r="FB9" s="206">
        <v>313248</v>
      </c>
      <c r="FC9" s="206">
        <v>15969</v>
      </c>
      <c r="FD9" s="838">
        <v>297279</v>
      </c>
      <c r="FE9" s="200">
        <v>16.378629268601301</v>
      </c>
      <c r="FF9" s="200">
        <v>14.721364369670431</v>
      </c>
      <c r="FG9" s="200">
        <v>16.478277402267988</v>
      </c>
      <c r="FH9" s="203">
        <v>228147</v>
      </c>
      <c r="FI9" s="203">
        <v>13508</v>
      </c>
      <c r="FJ9" s="197">
        <v>214639</v>
      </c>
      <c r="FK9" s="198">
        <v>12.52214662547998</v>
      </c>
      <c r="FL9" s="198">
        <v>12.69978564175849</v>
      </c>
      <c r="FM9" s="198">
        <v>12.511133235096619</v>
      </c>
      <c r="FN9" s="194">
        <v>268952</v>
      </c>
      <c r="FO9" s="194">
        <v>14851</v>
      </c>
      <c r="FP9" s="837">
        <v>254101</v>
      </c>
      <c r="FQ9" s="195">
        <v>14.735642511971422</v>
      </c>
      <c r="FR9" s="195">
        <v>13.637031459477328</v>
      </c>
      <c r="FS9" s="195">
        <v>14.805352046696399</v>
      </c>
      <c r="FT9" s="203">
        <v>321106</v>
      </c>
      <c r="FU9" s="203">
        <v>17324</v>
      </c>
      <c r="FV9" s="197">
        <v>303782</v>
      </c>
      <c r="FW9" s="198">
        <v>17.257788163668064</v>
      </c>
      <c r="FX9" s="198">
        <v>15.746371081358673</v>
      </c>
      <c r="FY9" s="198">
        <v>17.352774009282399</v>
      </c>
      <c r="FZ9" s="840">
        <v>267282</v>
      </c>
      <c r="GA9" s="710">
        <v>14797</v>
      </c>
      <c r="GB9" s="713">
        <v>252485</v>
      </c>
      <c r="GC9" s="712">
        <v>16.475741490000001</v>
      </c>
      <c r="GD9" s="712">
        <v>14.721185889999999</v>
      </c>
      <c r="GE9" s="712">
        <v>16.59163298</v>
      </c>
      <c r="GF9" s="197">
        <v>201030</v>
      </c>
      <c r="GG9" s="203">
        <v>11939</v>
      </c>
      <c r="GH9" s="197">
        <v>189091</v>
      </c>
      <c r="GI9" s="198">
        <v>13.059230036164122</v>
      </c>
      <c r="GJ9" s="198">
        <v>12.578357933773718</v>
      </c>
      <c r="GK9" s="198">
        <v>13.090828783748046</v>
      </c>
      <c r="GL9" s="841">
        <v>235270</v>
      </c>
      <c r="GM9" s="621">
        <v>12589</v>
      </c>
      <c r="GN9" s="624">
        <v>222681</v>
      </c>
      <c r="GO9" s="623">
        <v>15</v>
      </c>
      <c r="GP9" s="623">
        <v>13.2</v>
      </c>
      <c r="GQ9" s="623">
        <v>15.2</v>
      </c>
      <c r="GR9" s="615">
        <v>278444</v>
      </c>
      <c r="GS9" s="615">
        <v>14982</v>
      </c>
      <c r="GT9" s="71">
        <v>263462</v>
      </c>
      <c r="GU9" s="616">
        <v>17.399999999999999</v>
      </c>
      <c r="GV9" s="616">
        <v>15.7</v>
      </c>
      <c r="GW9" s="616">
        <v>17.510000000000002</v>
      </c>
      <c r="GX9" s="840">
        <v>217769</v>
      </c>
      <c r="GY9" s="710">
        <v>11966</v>
      </c>
      <c r="GZ9" s="710">
        <v>205803</v>
      </c>
      <c r="HA9" s="712">
        <v>15.63915660054867</v>
      </c>
      <c r="HB9" s="712">
        <v>13.89973050831707</v>
      </c>
      <c r="HC9" s="712">
        <v>15.753782230482589</v>
      </c>
      <c r="HD9" s="197">
        <v>176746</v>
      </c>
      <c r="HE9" s="614">
        <v>10218</v>
      </c>
      <c r="HF9" s="614">
        <v>166528</v>
      </c>
      <c r="HG9" s="198">
        <v>13.348246450079071</v>
      </c>
      <c r="HH9" s="198">
        <v>12.469034863997463</v>
      </c>
      <c r="HI9" s="198">
        <v>13.406248918221142</v>
      </c>
      <c r="HJ9" s="841">
        <v>194439</v>
      </c>
      <c r="HK9" s="621">
        <v>10998</v>
      </c>
      <c r="HL9" s="624">
        <v>183441</v>
      </c>
      <c r="HM9" s="623">
        <v>14.6</v>
      </c>
      <c r="HN9" s="623">
        <v>13.4</v>
      </c>
      <c r="HO9" s="623">
        <v>14.6</v>
      </c>
      <c r="HP9" s="776">
        <v>217738</v>
      </c>
      <c r="HQ9" s="776">
        <v>12000</v>
      </c>
      <c r="HR9" s="71">
        <v>205738</v>
      </c>
      <c r="HS9" s="616">
        <v>16.399999999999999</v>
      </c>
      <c r="HT9" s="616">
        <v>14.8</v>
      </c>
      <c r="HU9" s="616">
        <v>16.551836214553273</v>
      </c>
      <c r="HV9" s="206">
        <v>175454</v>
      </c>
      <c r="HW9" s="206">
        <v>10525</v>
      </c>
      <c r="HX9" s="838">
        <v>164929</v>
      </c>
      <c r="HY9" s="200">
        <v>15.235050323580055</v>
      </c>
      <c r="HZ9" s="200">
        <v>14.412477576786667</v>
      </c>
      <c r="IA9" s="200">
        <v>15.290741873875879</v>
      </c>
      <c r="IB9" s="776">
        <v>141453</v>
      </c>
      <c r="IC9" s="776">
        <v>8799</v>
      </c>
      <c r="ID9" s="71">
        <v>132654</v>
      </c>
      <c r="IE9" s="616">
        <v>12.662371666966546</v>
      </c>
      <c r="IF9" s="616">
        <v>12.459819595293052</v>
      </c>
      <c r="IG9" s="616">
        <v>12.676040187521382</v>
      </c>
      <c r="IH9" s="841">
        <v>159787</v>
      </c>
      <c r="II9" s="621">
        <v>9151</v>
      </c>
      <c r="IJ9" s="624">
        <v>150636</v>
      </c>
      <c r="IK9" s="623">
        <v>14.771212465772926</v>
      </c>
      <c r="IL9" s="970">
        <v>13.693566971433702</v>
      </c>
      <c r="IM9" s="970">
        <v>14.842169670683077</v>
      </c>
      <c r="IN9" s="197">
        <v>180188</v>
      </c>
      <c r="IO9" s="614">
        <v>10316</v>
      </c>
      <c r="IP9" s="203">
        <v>169872</v>
      </c>
      <c r="IQ9" s="198">
        <v>16.498058464882522</v>
      </c>
      <c r="IR9" s="989">
        <v>15.402532250358336</v>
      </c>
      <c r="IS9" s="990">
        <f t="shared" si="4"/>
        <v>16.569628784989479</v>
      </c>
      <c r="IT9" s="991">
        <v>16.569628784989479</v>
      </c>
      <c r="IU9" s="840">
        <v>150871</v>
      </c>
      <c r="IV9" s="710">
        <v>9113</v>
      </c>
      <c r="IW9" s="713">
        <f t="shared" si="0"/>
        <v>141758</v>
      </c>
      <c r="IX9" s="712">
        <v>15.6</v>
      </c>
      <c r="IY9" s="1024">
        <v>14.9</v>
      </c>
      <c r="IZ9" s="1026">
        <f>(IW9/$IW$5*100)</f>
        <v>15.63410214585932</v>
      </c>
      <c r="JA9" s="197">
        <v>124303</v>
      </c>
      <c r="JB9" s="614">
        <v>7930</v>
      </c>
      <c r="JC9" s="203">
        <f t="shared" si="1"/>
        <v>116373</v>
      </c>
      <c r="JD9" s="198">
        <v>13.1</v>
      </c>
      <c r="JE9" s="989">
        <v>13.2</v>
      </c>
      <c r="JF9" s="1043">
        <f t="shared" ref="JF9:JF34" si="6">(JC9/$JC$5*100)</f>
        <v>13.111815427534216</v>
      </c>
      <c r="JG9" s="624">
        <v>144047</v>
      </c>
      <c r="JH9" s="1064">
        <v>8807</v>
      </c>
      <c r="JI9" s="624">
        <f t="shared" si="2"/>
        <v>135240</v>
      </c>
      <c r="JJ9" s="623">
        <v>14.9</v>
      </c>
      <c r="JK9" s="970">
        <v>14.4</v>
      </c>
      <c r="JL9" s="970">
        <f t="shared" ref="JL9:JL34" si="7">(JI9/$JI$5*100)</f>
        <v>14.898046862090617</v>
      </c>
      <c r="JM9" s="776">
        <v>161127</v>
      </c>
      <c r="JN9" s="776">
        <v>9728</v>
      </c>
      <c r="JO9" s="601">
        <f t="shared" si="3"/>
        <v>151399</v>
      </c>
      <c r="JP9" s="616">
        <v>16.399999999999999</v>
      </c>
      <c r="JQ9" s="616">
        <v>15.8</v>
      </c>
      <c r="JR9" s="616">
        <f t="shared" si="5"/>
        <v>16.402694219908064</v>
      </c>
    </row>
    <row r="10" spans="1:278">
      <c r="A10" s="208" t="s">
        <v>14</v>
      </c>
      <c r="B10" s="194">
        <v>241081</v>
      </c>
      <c r="C10" s="837">
        <v>10310</v>
      </c>
      <c r="D10" s="64">
        <v>230771</v>
      </c>
      <c r="E10" s="195">
        <v>13.803087531984062</v>
      </c>
      <c r="F10" s="195">
        <v>15.323108019737234</v>
      </c>
      <c r="G10" s="195">
        <v>13.742184936601145</v>
      </c>
      <c r="H10" s="203">
        <v>264034</v>
      </c>
      <c r="I10" s="203">
        <v>11282</v>
      </c>
      <c r="J10" s="197">
        <v>252752</v>
      </c>
      <c r="K10" s="198">
        <v>15.511411168657824</v>
      </c>
      <c r="L10" s="198">
        <v>16.358073917267177</v>
      </c>
      <c r="M10" s="198">
        <v>15.475657641363123</v>
      </c>
      <c r="N10" s="206">
        <v>269894</v>
      </c>
      <c r="O10" s="206">
        <v>12262</v>
      </c>
      <c r="P10" s="838">
        <v>257632</v>
      </c>
      <c r="Q10" s="200">
        <v>18.545324364865209</v>
      </c>
      <c r="R10" s="200">
        <v>18.702621905648005</v>
      </c>
      <c r="S10" s="200">
        <v>18.537903721367314</v>
      </c>
      <c r="T10" s="203">
        <v>231374</v>
      </c>
      <c r="U10" s="203">
        <v>11593</v>
      </c>
      <c r="V10" s="197">
        <v>219781</v>
      </c>
      <c r="W10" s="198">
        <v>16.807874000876083</v>
      </c>
      <c r="X10" s="198">
        <v>17.563820922657374</v>
      </c>
      <c r="Y10" s="198">
        <v>16.769801980198022</v>
      </c>
      <c r="Z10" s="194">
        <v>209986</v>
      </c>
      <c r="AA10" s="194">
        <v>11539</v>
      </c>
      <c r="AB10" s="837">
        <v>198447</v>
      </c>
      <c r="AC10" s="195">
        <v>14.248394573849604</v>
      </c>
      <c r="AD10" s="195">
        <v>15.782634861582229</v>
      </c>
      <c r="AE10" s="195">
        <v>14.168308773132281</v>
      </c>
      <c r="AF10" s="203">
        <v>263694</v>
      </c>
      <c r="AG10" s="203">
        <v>14038</v>
      </c>
      <c r="AH10" s="197">
        <v>249656</v>
      </c>
      <c r="AI10" s="198">
        <v>14.9928360245622</v>
      </c>
      <c r="AJ10" s="198">
        <v>16.685287755247582</v>
      </c>
      <c r="AK10" s="198">
        <v>14.907808482407836</v>
      </c>
      <c r="AL10" s="206">
        <v>337135</v>
      </c>
      <c r="AM10" s="206">
        <v>17512</v>
      </c>
      <c r="AN10" s="838">
        <v>319623</v>
      </c>
      <c r="AO10" s="200">
        <v>20.325867422301268</v>
      </c>
      <c r="AP10" s="200">
        <v>21.158446705168789</v>
      </c>
      <c r="AQ10" s="200">
        <v>20.28214005599397</v>
      </c>
      <c r="AR10" s="203">
        <v>386622</v>
      </c>
      <c r="AS10" s="203">
        <v>19365</v>
      </c>
      <c r="AT10" s="197">
        <v>367257</v>
      </c>
      <c r="AU10" s="198">
        <v>22.531863930671548</v>
      </c>
      <c r="AV10" s="198">
        <v>22.577034731209121</v>
      </c>
      <c r="AW10" s="198">
        <v>22.529487147241579</v>
      </c>
      <c r="AX10" s="194">
        <v>380158</v>
      </c>
      <c r="AY10" s="194">
        <v>19184</v>
      </c>
      <c r="AZ10" s="837">
        <v>360974</v>
      </c>
      <c r="BA10" s="195">
        <v>20.085698586131834</v>
      </c>
      <c r="BB10" s="195">
        <v>20.311275807305453</v>
      </c>
      <c r="BC10" s="195">
        <v>20.073850397335157</v>
      </c>
      <c r="BD10" s="203">
        <v>428556</v>
      </c>
      <c r="BE10" s="203">
        <v>20635</v>
      </c>
      <c r="BF10" s="197">
        <v>407921</v>
      </c>
      <c r="BG10" s="198">
        <v>20.636314782819731</v>
      </c>
      <c r="BH10" s="198">
        <v>20.375215996050358</v>
      </c>
      <c r="BI10" s="198">
        <v>20.64970059728677</v>
      </c>
      <c r="BJ10" s="206">
        <v>454480</v>
      </c>
      <c r="BK10" s="206">
        <v>22038</v>
      </c>
      <c r="BL10" s="838">
        <v>432442</v>
      </c>
      <c r="BM10" s="200">
        <v>24.647476762833115</v>
      </c>
      <c r="BN10" s="200">
        <v>23.156213552447699</v>
      </c>
      <c r="BO10" s="200">
        <v>24.728634739099355</v>
      </c>
      <c r="BP10" s="203">
        <v>417484</v>
      </c>
      <c r="BQ10" s="203">
        <v>20899</v>
      </c>
      <c r="BR10" s="197">
        <v>396585</v>
      </c>
      <c r="BS10" s="198">
        <v>23.032024291855343</v>
      </c>
      <c r="BT10" s="198">
        <v>22.09944167160139</v>
      </c>
      <c r="BU10" s="198">
        <v>23.083357003496978</v>
      </c>
      <c r="BV10" s="194">
        <v>360156</v>
      </c>
      <c r="BW10" s="194">
        <v>19060</v>
      </c>
      <c r="BX10" s="837">
        <v>341096</v>
      </c>
      <c r="BY10" s="195">
        <v>18.425072619616454</v>
      </c>
      <c r="BZ10" s="195">
        <v>19.000907178674321</v>
      </c>
      <c r="CA10" s="195">
        <v>18.393923624686217</v>
      </c>
      <c r="CB10" s="203">
        <v>413809</v>
      </c>
      <c r="CC10" s="203">
        <v>20137</v>
      </c>
      <c r="CD10" s="197">
        <v>393672</v>
      </c>
      <c r="CE10" s="198">
        <v>19.392000434881222</v>
      </c>
      <c r="CF10" s="198">
        <v>18.954789762512121</v>
      </c>
      <c r="CG10" s="198">
        <v>19.414907389187341</v>
      </c>
      <c r="CH10" s="206">
        <v>487059</v>
      </c>
      <c r="CI10" s="206">
        <v>23007</v>
      </c>
      <c r="CJ10" s="838">
        <v>464052</v>
      </c>
      <c r="CK10" s="200">
        <v>25.862011289763338</v>
      </c>
      <c r="CL10" s="200">
        <v>23.431818876225975</v>
      </c>
      <c r="CM10" s="200">
        <v>25.995679822890665</v>
      </c>
      <c r="CN10" s="203">
        <v>460770</v>
      </c>
      <c r="CO10" s="203">
        <v>22303</v>
      </c>
      <c r="CP10" s="197">
        <v>438467</v>
      </c>
      <c r="CQ10" s="198">
        <v>24.750105952175687</v>
      </c>
      <c r="CR10" s="198">
        <v>22.603857341211526</v>
      </c>
      <c r="CS10" s="198">
        <v>24.870222686072761</v>
      </c>
      <c r="CT10" s="194">
        <v>374737</v>
      </c>
      <c r="CU10" s="194">
        <v>19146</v>
      </c>
      <c r="CV10" s="837">
        <v>355591</v>
      </c>
      <c r="CW10" s="195">
        <v>18.900566708831899</v>
      </c>
      <c r="CX10" s="195">
        <v>18.292997525391016</v>
      </c>
      <c r="CY10" s="195">
        <v>18.934426971485287</v>
      </c>
      <c r="CZ10" s="203">
        <v>404461</v>
      </c>
      <c r="DA10" s="203">
        <v>20463</v>
      </c>
      <c r="DB10" s="197">
        <v>383998</v>
      </c>
      <c r="DC10" s="198">
        <v>18.883228302269099</v>
      </c>
      <c r="DD10" s="198">
        <v>18.206163920424213</v>
      </c>
      <c r="DE10" s="198">
        <v>18.92072470694897</v>
      </c>
      <c r="DF10" s="206">
        <v>449134</v>
      </c>
      <c r="DG10" s="206">
        <v>22776</v>
      </c>
      <c r="DH10" s="838">
        <v>426358</v>
      </c>
      <c r="DI10" s="200">
        <v>22.86314964277442</v>
      </c>
      <c r="DJ10" s="200">
        <v>21.359642130337331</v>
      </c>
      <c r="DK10" s="200">
        <v>22.949444885225322</v>
      </c>
      <c r="DL10" s="378">
        <v>437730</v>
      </c>
      <c r="DM10" s="378">
        <v>22702</v>
      </c>
      <c r="DN10" s="839">
        <v>415028</v>
      </c>
      <c r="DO10" s="379">
        <v>22.118892140271765</v>
      </c>
      <c r="DP10" s="379">
        <v>21.450573539694236</v>
      </c>
      <c r="DQ10" s="379">
        <v>22.156652446436571</v>
      </c>
      <c r="DR10" s="194">
        <v>385563</v>
      </c>
      <c r="DS10" s="194">
        <v>20651</v>
      </c>
      <c r="DT10" s="837">
        <v>364912</v>
      </c>
      <c r="DU10" s="195">
        <v>18.043817550887653</v>
      </c>
      <c r="DV10" s="195">
        <v>18.517588615597063</v>
      </c>
      <c r="DW10" s="195">
        <v>18.017729771578843</v>
      </c>
      <c r="DX10" s="378">
        <v>425445</v>
      </c>
      <c r="DY10" s="378">
        <v>20988</v>
      </c>
      <c r="DZ10" s="839">
        <v>404457</v>
      </c>
      <c r="EA10" s="379">
        <v>18.382097195320018</v>
      </c>
      <c r="EB10" s="379">
        <v>18.046121304878678</v>
      </c>
      <c r="EC10" s="379">
        <v>18.399873348100289</v>
      </c>
      <c r="ED10" s="206">
        <v>476175</v>
      </c>
      <c r="EE10" s="206">
        <v>22746</v>
      </c>
      <c r="EF10" s="838">
        <v>453429</v>
      </c>
      <c r="EG10" s="200">
        <v>22.576683916942645</v>
      </c>
      <c r="EH10" s="200">
        <v>20.774499954333727</v>
      </c>
      <c r="EI10" s="454">
        <v>22.675361499858727</v>
      </c>
      <c r="EJ10" s="456">
        <v>465590</v>
      </c>
      <c r="EK10" s="461">
        <v>22363</v>
      </c>
      <c r="EL10" s="449">
        <v>443227</v>
      </c>
      <c r="EM10" s="379">
        <v>22.350651619976997</v>
      </c>
      <c r="EN10" s="379">
        <v>20.216968765538127</v>
      </c>
      <c r="EO10" s="451">
        <v>22.470305464990894</v>
      </c>
      <c r="EP10" s="194">
        <v>406965</v>
      </c>
      <c r="EQ10" s="194">
        <v>21152</v>
      </c>
      <c r="ER10" s="837">
        <v>385813</v>
      </c>
      <c r="ES10" s="195">
        <v>18.859456235579035</v>
      </c>
      <c r="ET10" s="195">
        <v>18.179005448888734</v>
      </c>
      <c r="EU10" s="195">
        <v>18.898237546466397</v>
      </c>
      <c r="EV10" s="203">
        <v>409403</v>
      </c>
      <c r="EW10" s="203">
        <v>22312</v>
      </c>
      <c r="EX10" s="197">
        <v>387091</v>
      </c>
      <c r="EY10" s="198">
        <v>18.760978001608464</v>
      </c>
      <c r="EZ10" s="198">
        <v>18.902867793451094</v>
      </c>
      <c r="FA10" s="198">
        <v>18.752864347413244</v>
      </c>
      <c r="FB10" s="206">
        <v>397836</v>
      </c>
      <c r="FC10" s="206">
        <v>21783</v>
      </c>
      <c r="FD10" s="838">
        <v>376053</v>
      </c>
      <c r="FE10" s="200">
        <v>20.801436413650741</v>
      </c>
      <c r="FF10" s="200">
        <v>20.081124683106708</v>
      </c>
      <c r="FG10" s="200">
        <v>20.844747365118572</v>
      </c>
      <c r="FH10" s="203">
        <v>354242</v>
      </c>
      <c r="FI10" s="203">
        <v>20355</v>
      </c>
      <c r="FJ10" s="197">
        <v>333887</v>
      </c>
      <c r="FK10" s="198">
        <v>19.443035695859596</v>
      </c>
      <c r="FL10" s="198">
        <v>19.137114061148509</v>
      </c>
      <c r="FM10" s="198">
        <v>19.462002443482803</v>
      </c>
      <c r="FN10" s="194">
        <v>291426</v>
      </c>
      <c r="FO10" s="194">
        <v>18430</v>
      </c>
      <c r="FP10" s="837">
        <v>272996</v>
      </c>
      <c r="FQ10" s="195">
        <v>15.966973120459352</v>
      </c>
      <c r="FR10" s="195">
        <v>16.923472479844264</v>
      </c>
      <c r="FS10" s="195">
        <v>15.906280917194069</v>
      </c>
      <c r="FT10" s="203">
        <v>298385</v>
      </c>
      <c r="FU10" s="203">
        <v>18652</v>
      </c>
      <c r="FV10" s="197">
        <v>279733</v>
      </c>
      <c r="FW10" s="198">
        <v>16.036651825926938</v>
      </c>
      <c r="FX10" s="198">
        <v>16.953435315718192</v>
      </c>
      <c r="FY10" s="198">
        <v>15.979036058550516</v>
      </c>
      <c r="FZ10" s="840">
        <v>306083</v>
      </c>
      <c r="GA10" s="710">
        <v>19367</v>
      </c>
      <c r="GB10" s="713">
        <v>286716</v>
      </c>
      <c r="GC10" s="712">
        <v>18.867504669999999</v>
      </c>
      <c r="GD10" s="712">
        <v>19.267770980000002</v>
      </c>
      <c r="GE10" s="712">
        <v>18.84106637</v>
      </c>
      <c r="GF10" s="197">
        <v>284225</v>
      </c>
      <c r="GG10" s="203">
        <v>17827</v>
      </c>
      <c r="GH10" s="197">
        <v>266398</v>
      </c>
      <c r="GI10" s="198">
        <v>18.463710177728434</v>
      </c>
      <c r="GJ10" s="198">
        <v>18.781672408525342</v>
      </c>
      <c r="GK10" s="198">
        <v>18.442816455214221</v>
      </c>
      <c r="GL10" s="841">
        <v>248173</v>
      </c>
      <c r="GM10" s="621">
        <v>15957</v>
      </c>
      <c r="GN10" s="624">
        <v>232216</v>
      </c>
      <c r="GO10" s="623">
        <v>15.9</v>
      </c>
      <c r="GP10" s="623">
        <v>16.8</v>
      </c>
      <c r="GQ10" s="623">
        <v>15.8</v>
      </c>
      <c r="GR10" s="615">
        <v>260635</v>
      </c>
      <c r="GS10" s="615">
        <v>15838</v>
      </c>
      <c r="GT10" s="71">
        <v>244797</v>
      </c>
      <c r="GU10" s="616">
        <v>16.3</v>
      </c>
      <c r="GV10" s="616">
        <v>16.55</v>
      </c>
      <c r="GW10" s="616">
        <v>16.3</v>
      </c>
      <c r="GX10" s="840">
        <v>261209</v>
      </c>
      <c r="GY10" s="710">
        <v>15970</v>
      </c>
      <c r="GZ10" s="710">
        <v>245239</v>
      </c>
      <c r="HA10" s="712">
        <v>18.758815334013185</v>
      </c>
      <c r="HB10" s="712">
        <v>18.550785243007155</v>
      </c>
      <c r="HC10" s="712">
        <v>18.77252421209273</v>
      </c>
      <c r="HD10" s="197">
        <v>235099</v>
      </c>
      <c r="HE10" s="614">
        <v>14626</v>
      </c>
      <c r="HF10" s="614">
        <v>220473</v>
      </c>
      <c r="HG10" s="198">
        <v>17.755193283961955</v>
      </c>
      <c r="HH10" s="198">
        <v>17.848121346724103</v>
      </c>
      <c r="HI10" s="198">
        <v>17.74906272667041</v>
      </c>
      <c r="HJ10" s="841">
        <v>212904</v>
      </c>
      <c r="HK10" s="621">
        <v>13159</v>
      </c>
      <c r="HL10" s="624">
        <v>199745</v>
      </c>
      <c r="HM10" s="623">
        <v>15.9</v>
      </c>
      <c r="HN10" s="623">
        <v>16</v>
      </c>
      <c r="HO10" s="623">
        <v>15.9</v>
      </c>
      <c r="HP10" s="776">
        <v>211828</v>
      </c>
      <c r="HQ10" s="776">
        <v>13184</v>
      </c>
      <c r="HR10" s="71">
        <v>198644</v>
      </c>
      <c r="HS10" s="616">
        <v>16</v>
      </c>
      <c r="HT10" s="616">
        <v>16.2</v>
      </c>
      <c r="HU10" s="616">
        <v>15.981116531723455</v>
      </c>
      <c r="HV10" s="206">
        <v>202553</v>
      </c>
      <c r="HW10" s="206">
        <v>12849</v>
      </c>
      <c r="HX10" s="838">
        <v>189704</v>
      </c>
      <c r="HY10" s="200">
        <v>17.588115108188536</v>
      </c>
      <c r="HZ10" s="200">
        <v>17.594862174264314</v>
      </c>
      <c r="IA10" s="200">
        <v>17.587658304129349</v>
      </c>
      <c r="IB10" s="776">
        <v>186515</v>
      </c>
      <c r="IC10" s="776">
        <v>12468</v>
      </c>
      <c r="ID10" s="71">
        <v>174047</v>
      </c>
      <c r="IE10" s="616">
        <v>16.696162339888623</v>
      </c>
      <c r="IF10" s="616">
        <v>17.655305229470823</v>
      </c>
      <c r="IG10" s="616">
        <v>16.631437925109939</v>
      </c>
      <c r="IH10" s="841">
        <v>160334</v>
      </c>
      <c r="II10" s="621">
        <v>10793</v>
      </c>
      <c r="IJ10" s="624">
        <v>149541</v>
      </c>
      <c r="IK10" s="623">
        <v>14.821778864909138</v>
      </c>
      <c r="IL10" s="970">
        <v>16.150657668307719</v>
      </c>
      <c r="IM10" s="970">
        <v>14.734279287312582</v>
      </c>
      <c r="IN10" s="197">
        <v>169630</v>
      </c>
      <c r="IO10" s="614">
        <v>10767</v>
      </c>
      <c r="IP10" s="203">
        <v>158863</v>
      </c>
      <c r="IQ10" s="198">
        <v>15.531365337303384</v>
      </c>
      <c r="IR10" s="989">
        <v>16.07590778786431</v>
      </c>
      <c r="IS10" s="990">
        <f t="shared" si="4"/>
        <v>15.49579058155425</v>
      </c>
      <c r="IT10" s="991">
        <v>15.49579058155425</v>
      </c>
      <c r="IU10" s="840">
        <v>169179</v>
      </c>
      <c r="IV10" s="710">
        <v>10766</v>
      </c>
      <c r="IW10" s="713">
        <f t="shared" si="0"/>
        <v>158413</v>
      </c>
      <c r="IX10" s="712">
        <v>17.5</v>
      </c>
      <c r="IY10" s="1024">
        <v>17.600000000000001</v>
      </c>
      <c r="IZ10" s="1026">
        <f>(IW10/$IW$5*100)</f>
        <v>17.470936548427691</v>
      </c>
      <c r="JA10" s="197">
        <v>159070</v>
      </c>
      <c r="JB10" s="614">
        <v>10545</v>
      </c>
      <c r="JC10" s="203">
        <f t="shared" si="1"/>
        <v>148525</v>
      </c>
      <c r="JD10" s="198">
        <v>16.8</v>
      </c>
      <c r="JE10" s="989">
        <v>17.600000000000001</v>
      </c>
      <c r="JF10" s="1043">
        <f t="shared" si="6"/>
        <v>16.734400474117876</v>
      </c>
      <c r="JG10" s="624">
        <v>146549</v>
      </c>
      <c r="JH10" s="1064">
        <v>9969</v>
      </c>
      <c r="JI10" s="624">
        <f t="shared" si="2"/>
        <v>136580</v>
      </c>
      <c r="JJ10" s="623">
        <v>15.1</v>
      </c>
      <c r="JK10" s="970">
        <v>16.3</v>
      </c>
      <c r="JL10" s="970">
        <f t="shared" si="7"/>
        <v>15.045661345935645</v>
      </c>
      <c r="JM10" s="776">
        <v>153685</v>
      </c>
      <c r="JN10" s="776">
        <v>10459</v>
      </c>
      <c r="JO10" s="601">
        <f t="shared" si="3"/>
        <v>143226</v>
      </c>
      <c r="JP10" s="616">
        <v>15.6</v>
      </c>
      <c r="JQ10" s="616">
        <v>16.899999999999999</v>
      </c>
      <c r="JR10" s="616">
        <f t="shared" si="5"/>
        <v>15.517224567801321</v>
      </c>
    </row>
    <row r="11" spans="1:278">
      <c r="A11" s="716" t="s">
        <v>15</v>
      </c>
      <c r="B11" s="194">
        <v>243125</v>
      </c>
      <c r="C11" s="837">
        <v>10129</v>
      </c>
      <c r="D11" s="64">
        <v>232996</v>
      </c>
      <c r="E11" s="195">
        <v>13.920116708548683</v>
      </c>
      <c r="F11" s="195">
        <v>15.054099042863086</v>
      </c>
      <c r="G11" s="195">
        <v>13.874681487224652</v>
      </c>
      <c r="H11" s="203">
        <v>232396</v>
      </c>
      <c r="I11" s="203">
        <v>10350</v>
      </c>
      <c r="J11" s="197">
        <v>222046</v>
      </c>
      <c r="K11" s="198">
        <v>13.652748926090593</v>
      </c>
      <c r="L11" s="198">
        <v>15.006742159520945</v>
      </c>
      <c r="M11" s="198">
        <v>13.59557145594937</v>
      </c>
      <c r="N11" s="206">
        <v>197871</v>
      </c>
      <c r="O11" s="206">
        <v>9882</v>
      </c>
      <c r="P11" s="838">
        <v>187989</v>
      </c>
      <c r="Q11" s="200">
        <v>13.596381829163462</v>
      </c>
      <c r="R11" s="200">
        <v>15.072525662340039</v>
      </c>
      <c r="S11" s="200">
        <v>13.526743504984321</v>
      </c>
      <c r="T11" s="203">
        <v>179646</v>
      </c>
      <c r="U11" s="203">
        <v>9982</v>
      </c>
      <c r="V11" s="197">
        <v>169664</v>
      </c>
      <c r="W11" s="198">
        <v>13.050158327043595</v>
      </c>
      <c r="X11" s="198">
        <v>15.123096735095826</v>
      </c>
      <c r="Y11" s="198">
        <v>12.945758200974227</v>
      </c>
      <c r="Z11" s="194">
        <v>180656</v>
      </c>
      <c r="AA11" s="194">
        <v>10655</v>
      </c>
      <c r="AB11" s="837">
        <v>170001</v>
      </c>
      <c r="AC11" s="195">
        <v>12.258236121138427</v>
      </c>
      <c r="AD11" s="195">
        <v>14.573531020899441</v>
      </c>
      <c r="AE11" s="195">
        <v>12.137380054832077</v>
      </c>
      <c r="AF11" s="203">
        <v>193467</v>
      </c>
      <c r="AG11" s="203">
        <v>11841</v>
      </c>
      <c r="AH11" s="197">
        <v>181626</v>
      </c>
      <c r="AI11" s="198">
        <v>10.99994314305208</v>
      </c>
      <c r="AJ11" s="198">
        <v>14.07397722680486</v>
      </c>
      <c r="AK11" s="198">
        <v>10.845505909835156</v>
      </c>
      <c r="AL11" s="206">
        <v>184437</v>
      </c>
      <c r="AM11" s="206">
        <v>11846</v>
      </c>
      <c r="AN11" s="838">
        <v>172591</v>
      </c>
      <c r="AO11" s="200">
        <v>11.119705784825008</v>
      </c>
      <c r="AP11" s="200">
        <v>14.312640456225987</v>
      </c>
      <c r="AQ11" s="200">
        <v>10.952011696292367</v>
      </c>
      <c r="AR11" s="203">
        <v>198146</v>
      </c>
      <c r="AS11" s="203">
        <v>12873</v>
      </c>
      <c r="AT11" s="197">
        <v>185273</v>
      </c>
      <c r="AU11" s="198">
        <v>11.547709934786029</v>
      </c>
      <c r="AV11" s="198">
        <v>15.008219369731734</v>
      </c>
      <c r="AW11" s="198">
        <v>11.365625902925986</v>
      </c>
      <c r="AX11" s="194">
        <v>243246</v>
      </c>
      <c r="AY11" s="194">
        <v>15417</v>
      </c>
      <c r="AZ11" s="837">
        <v>227829</v>
      </c>
      <c r="BA11" s="195">
        <v>12.851934822579622</v>
      </c>
      <c r="BB11" s="195">
        <v>16.322922181048174</v>
      </c>
      <c r="BC11" s="195">
        <v>12.669625131379188</v>
      </c>
      <c r="BD11" s="203">
        <v>308022</v>
      </c>
      <c r="BE11" s="203">
        <v>18730</v>
      </c>
      <c r="BF11" s="197">
        <v>289292</v>
      </c>
      <c r="BG11" s="198">
        <v>14.832224848173167</v>
      </c>
      <c r="BH11" s="198">
        <v>18.49419896321896</v>
      </c>
      <c r="BI11" s="198">
        <v>14.644485538107341</v>
      </c>
      <c r="BJ11" s="206">
        <v>303787</v>
      </c>
      <c r="BK11" s="206">
        <v>18664</v>
      </c>
      <c r="BL11" s="838">
        <v>285123</v>
      </c>
      <c r="BM11" s="200">
        <v>16.47505505930026</v>
      </c>
      <c r="BN11" s="200">
        <v>19.611015960744343</v>
      </c>
      <c r="BO11" s="200">
        <v>16.304388849177982</v>
      </c>
      <c r="BP11" s="203">
        <v>316534</v>
      </c>
      <c r="BQ11" s="203">
        <v>19362</v>
      </c>
      <c r="BR11" s="197">
        <v>297172</v>
      </c>
      <c r="BS11" s="198">
        <v>17.462750134611479</v>
      </c>
      <c r="BT11" s="198">
        <v>20.474156162761187</v>
      </c>
      <c r="BU11" s="198">
        <v>17.296991483397512</v>
      </c>
      <c r="BV11" s="194">
        <v>335073</v>
      </c>
      <c r="BW11" s="194">
        <v>20232</v>
      </c>
      <c r="BX11" s="837">
        <v>314841</v>
      </c>
      <c r="BY11" s="195">
        <v>17.141861742891258</v>
      </c>
      <c r="BZ11" s="195">
        <v>20.169273559230792</v>
      </c>
      <c r="CA11" s="195">
        <v>16.978097978046751</v>
      </c>
      <c r="CB11" s="203">
        <v>363216</v>
      </c>
      <c r="CC11" s="203">
        <v>21127</v>
      </c>
      <c r="CD11" s="197">
        <v>342089</v>
      </c>
      <c r="CE11" s="198">
        <v>17.021101111758853</v>
      </c>
      <c r="CF11" s="198">
        <v>19.886668486497172</v>
      </c>
      <c r="CG11" s="198">
        <v>16.870964289712521</v>
      </c>
      <c r="CH11" s="206">
        <v>339558</v>
      </c>
      <c r="CI11" s="206">
        <v>19809</v>
      </c>
      <c r="CJ11" s="838">
        <v>319749</v>
      </c>
      <c r="CK11" s="200">
        <v>18.029957006295867</v>
      </c>
      <c r="CL11" s="200">
        <v>20.174768553881879</v>
      </c>
      <c r="CM11" s="200">
        <v>17.911985354420342</v>
      </c>
      <c r="CN11" s="203">
        <v>345199</v>
      </c>
      <c r="CO11" s="203">
        <v>19824</v>
      </c>
      <c r="CP11" s="197">
        <v>325375</v>
      </c>
      <c r="CQ11" s="198">
        <v>18.542248463626308</v>
      </c>
      <c r="CR11" s="198">
        <v>20.09141675703615</v>
      </c>
      <c r="CS11" s="198">
        <v>18.455547866728679</v>
      </c>
      <c r="CT11" s="194">
        <v>381817</v>
      </c>
      <c r="CU11" s="194">
        <v>21257</v>
      </c>
      <c r="CV11" s="837">
        <v>360560</v>
      </c>
      <c r="CW11" s="195">
        <v>19.257659849617387</v>
      </c>
      <c r="CX11" s="195">
        <v>20.309947163754146</v>
      </c>
      <c r="CY11" s="195">
        <v>19.199015129288242</v>
      </c>
      <c r="CZ11" s="203">
        <v>411959</v>
      </c>
      <c r="DA11" s="203">
        <v>22666</v>
      </c>
      <c r="DB11" s="197">
        <v>389293</v>
      </c>
      <c r="DC11" s="198">
        <v>19.233290349809938</v>
      </c>
      <c r="DD11" s="198">
        <v>20.166198085341115</v>
      </c>
      <c r="DE11" s="198">
        <v>19.181625121334704</v>
      </c>
      <c r="DF11" s="206">
        <v>378569</v>
      </c>
      <c r="DG11" s="206">
        <v>21042</v>
      </c>
      <c r="DH11" s="838">
        <v>357527</v>
      </c>
      <c r="DI11" s="200">
        <v>19.271040930135484</v>
      </c>
      <c r="DJ11" s="200">
        <v>19.733473380161492</v>
      </c>
      <c r="DK11" s="200">
        <v>19.244499180219332</v>
      </c>
      <c r="DL11" s="378">
        <v>373085</v>
      </c>
      <c r="DM11" s="378">
        <v>20954</v>
      </c>
      <c r="DN11" s="839">
        <v>352131</v>
      </c>
      <c r="DO11" s="379">
        <v>18.852321920255161</v>
      </c>
      <c r="DP11" s="379">
        <v>19.798930400438422</v>
      </c>
      <c r="DQ11" s="379">
        <v>18.798838108793035</v>
      </c>
      <c r="DR11" s="194">
        <v>376490</v>
      </c>
      <c r="DS11" s="194">
        <v>21224</v>
      </c>
      <c r="DT11" s="837">
        <v>355266</v>
      </c>
      <c r="DU11" s="195">
        <v>17.619213642734628</v>
      </c>
      <c r="DV11" s="195">
        <v>19.03139319052017</v>
      </c>
      <c r="DW11" s="195">
        <v>17.541453240862808</v>
      </c>
      <c r="DX11" s="378">
        <v>403484</v>
      </c>
      <c r="DY11" s="378">
        <v>22676</v>
      </c>
      <c r="DZ11" s="839">
        <v>380808</v>
      </c>
      <c r="EA11" s="379">
        <v>17.433233684157766</v>
      </c>
      <c r="EB11" s="379">
        <v>19.497515090024248</v>
      </c>
      <c r="EC11" s="379">
        <v>17.324014592264135</v>
      </c>
      <c r="ED11" s="206">
        <v>382685</v>
      </c>
      <c r="EE11" s="206">
        <v>21648</v>
      </c>
      <c r="EF11" s="838">
        <v>361037</v>
      </c>
      <c r="EG11" s="200">
        <v>18.144082080653533</v>
      </c>
      <c r="EH11" s="200">
        <v>19.771668645538405</v>
      </c>
      <c r="EI11" s="454">
        <v>18.054964481373037</v>
      </c>
      <c r="EJ11" s="456">
        <v>381625</v>
      </c>
      <c r="EK11" s="461">
        <v>21193</v>
      </c>
      <c r="EL11" s="449">
        <v>360432</v>
      </c>
      <c r="EM11" s="379">
        <v>18.319911133129409</v>
      </c>
      <c r="EN11" s="379">
        <v>19.159246033539755</v>
      </c>
      <c r="EO11" s="451">
        <v>18.272842447228165</v>
      </c>
      <c r="EP11" s="194">
        <v>397697</v>
      </c>
      <c r="EQ11" s="194">
        <v>21982</v>
      </c>
      <c r="ER11" s="837">
        <v>375715</v>
      </c>
      <c r="ES11" s="195">
        <v>18.429961216618324</v>
      </c>
      <c r="ET11" s="195">
        <v>18.892345772384274</v>
      </c>
      <c r="EU11" s="195">
        <v>18.403608275953953</v>
      </c>
      <c r="EV11" s="203">
        <v>419323</v>
      </c>
      <c r="EW11" s="203">
        <v>22565</v>
      </c>
      <c r="EX11" s="197">
        <v>396758</v>
      </c>
      <c r="EY11" s="198">
        <v>19.215564073952724</v>
      </c>
      <c r="EZ11" s="198">
        <v>19.117210996738258</v>
      </c>
      <c r="FA11" s="198">
        <v>19.221188177330355</v>
      </c>
      <c r="FB11" s="206">
        <v>380482</v>
      </c>
      <c r="FC11" s="206">
        <v>20940</v>
      </c>
      <c r="FD11" s="838">
        <v>359542</v>
      </c>
      <c r="FE11" s="200">
        <v>19.894057173153413</v>
      </c>
      <c r="FF11" s="200">
        <v>19.303987093800416</v>
      </c>
      <c r="FG11" s="200">
        <v>19.929536945987564</v>
      </c>
      <c r="FH11" s="203">
        <v>352960</v>
      </c>
      <c r="FI11" s="203">
        <v>20470</v>
      </c>
      <c r="FJ11" s="197">
        <v>332490</v>
      </c>
      <c r="FK11" s="198">
        <v>19.372671448361864</v>
      </c>
      <c r="FL11" s="198">
        <v>19.245233349629572</v>
      </c>
      <c r="FM11" s="198">
        <v>19.380572446467209</v>
      </c>
      <c r="FN11" s="194">
        <v>327415</v>
      </c>
      <c r="FO11" s="194">
        <v>20199</v>
      </c>
      <c r="FP11" s="837">
        <v>307216</v>
      </c>
      <c r="FQ11" s="195">
        <v>17.938778641010749</v>
      </c>
      <c r="FR11" s="195">
        <v>18.547868726010542</v>
      </c>
      <c r="FS11" s="195">
        <v>17.900130398455261</v>
      </c>
      <c r="FT11" s="203">
        <v>313732</v>
      </c>
      <c r="FU11" s="203">
        <v>20015</v>
      </c>
      <c r="FV11" s="197">
        <v>293717</v>
      </c>
      <c r="FW11" s="198">
        <v>16.861473769297085</v>
      </c>
      <c r="FX11" s="198">
        <v>18.192312236977248</v>
      </c>
      <c r="FY11" s="198">
        <v>16.77783648696894</v>
      </c>
      <c r="FZ11" s="840">
        <v>272285</v>
      </c>
      <c r="GA11" s="710">
        <v>18294</v>
      </c>
      <c r="GB11" s="713">
        <v>253991</v>
      </c>
      <c r="GC11" s="712">
        <v>16.784135379999999</v>
      </c>
      <c r="GD11" s="712">
        <v>18.200268619999999</v>
      </c>
      <c r="GE11" s="712">
        <v>16.690597279999999</v>
      </c>
      <c r="GF11" s="197">
        <v>247805</v>
      </c>
      <c r="GG11" s="203">
        <v>16937</v>
      </c>
      <c r="GH11" s="197">
        <v>230868</v>
      </c>
      <c r="GI11" s="198">
        <v>16.097808780339502</v>
      </c>
      <c r="GJ11" s="198">
        <v>17.844011083367572</v>
      </c>
      <c r="GK11" s="198">
        <v>15.983063496656868</v>
      </c>
      <c r="GL11" s="841">
        <v>241402</v>
      </c>
      <c r="GM11" s="621">
        <v>16501</v>
      </c>
      <c r="GN11" s="624">
        <v>224901</v>
      </c>
      <c r="GO11" s="623">
        <v>15.4</v>
      </c>
      <c r="GP11" s="623">
        <v>17.3</v>
      </c>
      <c r="GQ11" s="623">
        <v>15.3</v>
      </c>
      <c r="GR11" s="615">
        <v>247191</v>
      </c>
      <c r="GS11" s="615">
        <v>16718</v>
      </c>
      <c r="GT11" s="71">
        <v>230473</v>
      </c>
      <c r="GU11" s="616">
        <v>15.4</v>
      </c>
      <c r="GV11" s="616">
        <v>17.399999999999999</v>
      </c>
      <c r="GW11" s="616">
        <v>15.3</v>
      </c>
      <c r="GX11" s="840">
        <v>226300</v>
      </c>
      <c r="GY11" s="710">
        <v>15324</v>
      </c>
      <c r="GZ11" s="710">
        <v>210976</v>
      </c>
      <c r="HA11" s="712">
        <v>16.251813337546501</v>
      </c>
      <c r="HB11" s="712">
        <v>17.800390298299416</v>
      </c>
      <c r="HC11" s="712">
        <v>16.149764385642069</v>
      </c>
      <c r="HD11" s="197">
        <v>217528</v>
      </c>
      <c r="HE11" s="614">
        <v>14454</v>
      </c>
      <c r="HF11" s="614">
        <v>203074</v>
      </c>
      <c r="HG11" s="198">
        <v>16.428192738691681</v>
      </c>
      <c r="HH11" s="198">
        <v>17.638229587416259</v>
      </c>
      <c r="HI11" s="198">
        <v>16.348365396923281</v>
      </c>
      <c r="HJ11" s="841">
        <v>215789</v>
      </c>
      <c r="HK11" s="621">
        <v>14245</v>
      </c>
      <c r="HL11" s="624">
        <v>201544</v>
      </c>
      <c r="HM11" s="623">
        <v>16.2</v>
      </c>
      <c r="HN11" s="623">
        <v>17.3</v>
      </c>
      <c r="HO11" s="623">
        <v>16.100000000000001</v>
      </c>
      <c r="HP11" s="776">
        <v>210092</v>
      </c>
      <c r="HQ11" s="776">
        <v>13476</v>
      </c>
      <c r="HR11" s="71">
        <v>196616</v>
      </c>
      <c r="HS11" s="616">
        <v>15.9</v>
      </c>
      <c r="HT11" s="616">
        <v>16.600000000000001</v>
      </c>
      <c r="HU11" s="616">
        <v>15.817961821154119</v>
      </c>
      <c r="HV11" s="206">
        <v>191816</v>
      </c>
      <c r="HW11" s="206">
        <v>12315</v>
      </c>
      <c r="HX11" s="838">
        <v>179501</v>
      </c>
      <c r="HY11" s="200">
        <v>16.655798174266941</v>
      </c>
      <c r="HZ11" s="200">
        <v>16.863625782244924</v>
      </c>
      <c r="IA11" s="200">
        <v>16.641727392408821</v>
      </c>
      <c r="IB11" s="776">
        <v>178770</v>
      </c>
      <c r="IC11" s="776">
        <v>11667</v>
      </c>
      <c r="ID11" s="71">
        <v>167103</v>
      </c>
      <c r="IE11" s="616">
        <v>16.002857365369483</v>
      </c>
      <c r="IF11" s="616">
        <v>16.521049575893173</v>
      </c>
      <c r="IG11" s="616">
        <v>15.967888970218654</v>
      </c>
      <c r="IH11" s="841">
        <v>166989</v>
      </c>
      <c r="II11" s="621">
        <v>10588</v>
      </c>
      <c r="IJ11" s="624">
        <v>156401</v>
      </c>
      <c r="IK11" s="623">
        <v>15.436987980542568</v>
      </c>
      <c r="IL11" s="970">
        <v>15.843895431487272</v>
      </c>
      <c r="IM11" s="970">
        <v>15.410195296373406</v>
      </c>
      <c r="IN11" s="197">
        <v>163442</v>
      </c>
      <c r="IO11" s="614">
        <v>10773</v>
      </c>
      <c r="IP11" s="203">
        <v>152669</v>
      </c>
      <c r="IQ11" s="198">
        <v>14.964790505568237</v>
      </c>
      <c r="IR11" s="989">
        <v>16.084866220735787</v>
      </c>
      <c r="IS11" s="990">
        <f t="shared" si="4"/>
        <v>14.891616375715591</v>
      </c>
      <c r="IT11" s="991">
        <v>14.891616375715591</v>
      </c>
      <c r="IU11" s="840">
        <v>149109</v>
      </c>
      <c r="IV11" s="710">
        <v>10078</v>
      </c>
      <c r="IW11" s="713">
        <f t="shared" si="0"/>
        <v>139031</v>
      </c>
      <c r="IX11" s="712">
        <v>15.4</v>
      </c>
      <c r="IY11" s="1024">
        <v>16.5</v>
      </c>
      <c r="IZ11" s="1026">
        <f>(IW11/$IW$5*100)</f>
        <v>15.333348773550467</v>
      </c>
      <c r="JA11" s="197">
        <v>144332</v>
      </c>
      <c r="JB11" s="614">
        <v>9740</v>
      </c>
      <c r="JC11" s="203">
        <f t="shared" si="1"/>
        <v>134592</v>
      </c>
      <c r="JD11" s="198">
        <v>15.2</v>
      </c>
      <c r="JE11" s="989">
        <v>16.3</v>
      </c>
      <c r="JF11" s="1043">
        <f t="shared" si="6"/>
        <v>15.164561040986182</v>
      </c>
      <c r="JG11" s="624">
        <v>143485</v>
      </c>
      <c r="JH11" s="1064">
        <v>9545</v>
      </c>
      <c r="JI11" s="624">
        <f t="shared" si="2"/>
        <v>133940</v>
      </c>
      <c r="JJ11" s="623">
        <v>14.8</v>
      </c>
      <c r="JK11" s="970">
        <v>15.6</v>
      </c>
      <c r="JL11" s="970">
        <f t="shared" si="7"/>
        <v>14.754838780748427</v>
      </c>
      <c r="JM11" s="776">
        <v>145648</v>
      </c>
      <c r="JN11" s="776">
        <v>9669</v>
      </c>
      <c r="JO11" s="601">
        <f t="shared" si="3"/>
        <v>135979</v>
      </c>
      <c r="JP11" s="616">
        <v>14.8</v>
      </c>
      <c r="JQ11" s="616">
        <v>15.7</v>
      </c>
      <c r="JR11" s="616">
        <f t="shared" si="5"/>
        <v>14.73207852977152</v>
      </c>
    </row>
    <row r="12" spans="1:278">
      <c r="A12" s="168" t="s">
        <v>16</v>
      </c>
      <c r="B12" s="194">
        <v>544118</v>
      </c>
      <c r="C12" s="837">
        <v>21704</v>
      </c>
      <c r="D12" s="64">
        <v>522414</v>
      </c>
      <c r="E12" s="195">
        <v>31.153464527391638</v>
      </c>
      <c r="F12" s="195">
        <v>32.257297425836754</v>
      </c>
      <c r="G12" s="195">
        <v>31.109237302215405</v>
      </c>
      <c r="H12" s="203">
        <v>503409</v>
      </c>
      <c r="I12" s="203">
        <v>21776</v>
      </c>
      <c r="J12" s="197">
        <v>481633</v>
      </c>
      <c r="K12" s="198">
        <v>29.574160846719995</v>
      </c>
      <c r="L12" s="198">
        <v>31.573605532920588</v>
      </c>
      <c r="M12" s="198">
        <v>29.489726755011407</v>
      </c>
      <c r="N12" s="206">
        <v>425724</v>
      </c>
      <c r="O12" s="206">
        <v>20876</v>
      </c>
      <c r="P12" s="838">
        <v>404848</v>
      </c>
      <c r="Q12" s="200">
        <v>29.252927704609498</v>
      </c>
      <c r="R12" s="200">
        <v>31.841129905586989</v>
      </c>
      <c r="S12" s="200">
        <v>29.130827093637883</v>
      </c>
      <c r="T12" s="203">
        <v>360329</v>
      </c>
      <c r="U12" s="203">
        <v>20359</v>
      </c>
      <c r="V12" s="197">
        <v>339970</v>
      </c>
      <c r="W12" s="198">
        <v>26.17564821830317</v>
      </c>
      <c r="X12" s="198">
        <v>30.844632982349822</v>
      </c>
      <c r="Y12" s="198">
        <v>25.940502496612179</v>
      </c>
      <c r="Z12" s="194">
        <v>320683</v>
      </c>
      <c r="AA12" s="194">
        <v>20675</v>
      </c>
      <c r="AB12" s="837">
        <v>300008</v>
      </c>
      <c r="AC12" s="195">
        <v>21.759631199821953</v>
      </c>
      <c r="AD12" s="195">
        <v>28.278531568005249</v>
      </c>
      <c r="AE12" s="195">
        <v>21.419351153758281</v>
      </c>
      <c r="AF12" s="203">
        <v>303727</v>
      </c>
      <c r="AG12" s="203">
        <v>21370</v>
      </c>
      <c r="AH12" s="197">
        <v>282357</v>
      </c>
      <c r="AI12" s="198">
        <v>17.268990220604959</v>
      </c>
      <c r="AJ12" s="198">
        <v>25.399957211115602</v>
      </c>
      <c r="AK12" s="198">
        <v>16.860496361662562</v>
      </c>
      <c r="AL12" s="206">
        <v>269578</v>
      </c>
      <c r="AM12" s="206">
        <v>20385</v>
      </c>
      <c r="AN12" s="838">
        <v>249193</v>
      </c>
      <c r="AO12" s="200">
        <v>16.252856238507217</v>
      </c>
      <c r="AP12" s="200">
        <v>24.62967885363555</v>
      </c>
      <c r="AQ12" s="200">
        <v>15.812902472517013</v>
      </c>
      <c r="AR12" s="203">
        <v>250939</v>
      </c>
      <c r="AS12" s="203">
        <v>19948</v>
      </c>
      <c r="AT12" s="197">
        <v>230991</v>
      </c>
      <c r="AU12" s="198">
        <v>14.624422311453531</v>
      </c>
      <c r="AV12" s="198">
        <v>23.256735802641856</v>
      </c>
      <c r="AW12" s="198">
        <v>14.170209868371412</v>
      </c>
      <c r="AX12" s="194">
        <v>245652</v>
      </c>
      <c r="AY12" s="194">
        <v>20276</v>
      </c>
      <c r="AZ12" s="837">
        <v>225376</v>
      </c>
      <c r="BA12" s="195">
        <v>12.979056153179618</v>
      </c>
      <c r="BB12" s="195">
        <v>21.467443091582847</v>
      </c>
      <c r="BC12" s="195">
        <v>12.533213215217188</v>
      </c>
      <c r="BD12" s="203">
        <v>242386</v>
      </c>
      <c r="BE12" s="203">
        <v>20456</v>
      </c>
      <c r="BF12" s="197">
        <v>221930</v>
      </c>
      <c r="BG12" s="198">
        <v>11.67164570079183</v>
      </c>
      <c r="BH12" s="198">
        <v>20.198469513700321</v>
      </c>
      <c r="BI12" s="198">
        <v>11.234498968074341</v>
      </c>
      <c r="BJ12" s="206">
        <v>225828</v>
      </c>
      <c r="BK12" s="206">
        <v>19506</v>
      </c>
      <c r="BL12" s="838">
        <v>206322</v>
      </c>
      <c r="BM12" s="200">
        <v>12.247162432663872</v>
      </c>
      <c r="BN12" s="200">
        <v>20.495739248300428</v>
      </c>
      <c r="BO12" s="200">
        <v>11.798255897069335</v>
      </c>
      <c r="BP12" s="203">
        <v>222967</v>
      </c>
      <c r="BQ12" s="203">
        <v>19233</v>
      </c>
      <c r="BR12" s="197">
        <v>203734</v>
      </c>
      <c r="BS12" s="198">
        <v>12.300786042775556</v>
      </c>
      <c r="BT12" s="198">
        <v>20.337746383554691</v>
      </c>
      <c r="BU12" s="198">
        <v>11.858402752878835</v>
      </c>
      <c r="BV12" s="194">
        <v>233614</v>
      </c>
      <c r="BW12" s="194">
        <v>19680</v>
      </c>
      <c r="BX12" s="837">
        <v>213934</v>
      </c>
      <c r="BY12" s="195">
        <v>11.951362506688985</v>
      </c>
      <c r="BZ12" s="195">
        <v>19.618984956784399</v>
      </c>
      <c r="CA12" s="195">
        <v>11.536592797111727</v>
      </c>
      <c r="CB12" s="203">
        <v>257112</v>
      </c>
      <c r="CC12" s="203">
        <v>20926</v>
      </c>
      <c r="CD12" s="197">
        <v>236186</v>
      </c>
      <c r="CE12" s="198">
        <v>12.048834162169458</v>
      </c>
      <c r="CF12" s="198">
        <v>19.697468866778994</v>
      </c>
      <c r="CG12" s="198">
        <v>11.648096173013577</v>
      </c>
      <c r="CH12" s="206">
        <v>260689</v>
      </c>
      <c r="CI12" s="206">
        <v>20975</v>
      </c>
      <c r="CJ12" s="838">
        <v>239714</v>
      </c>
      <c r="CK12" s="200">
        <v>13.842146148858998</v>
      </c>
      <c r="CL12" s="200">
        <v>21.362298471284387</v>
      </c>
      <c r="CM12" s="200">
        <v>13.428513168921613</v>
      </c>
      <c r="CN12" s="203">
        <v>277991</v>
      </c>
      <c r="CO12" s="203">
        <v>21843</v>
      </c>
      <c r="CP12" s="197">
        <v>256148</v>
      </c>
      <c r="CQ12" s="198">
        <v>14.932193293294421</v>
      </c>
      <c r="CR12" s="198">
        <v>22.137652150118072</v>
      </c>
      <c r="CS12" s="198">
        <v>14.528933307619878</v>
      </c>
      <c r="CT12" s="194">
        <v>303420</v>
      </c>
      <c r="CU12" s="194">
        <v>23250</v>
      </c>
      <c r="CV12" s="837">
        <v>280170</v>
      </c>
      <c r="CW12" s="195">
        <v>15.303559431798236</v>
      </c>
      <c r="CX12" s="195">
        <v>22.214153999025442</v>
      </c>
      <c r="CY12" s="195">
        <v>14.918427082240646</v>
      </c>
      <c r="CZ12" s="203">
        <v>327769</v>
      </c>
      <c r="DA12" s="203">
        <v>24831</v>
      </c>
      <c r="DB12" s="197">
        <v>302938</v>
      </c>
      <c r="DC12" s="198">
        <v>15.302679015792474</v>
      </c>
      <c r="DD12" s="198">
        <v>22.092423217908109</v>
      </c>
      <c r="DE12" s="198">
        <v>14.926657173406388</v>
      </c>
      <c r="DF12" s="206">
        <v>329301</v>
      </c>
      <c r="DG12" s="206">
        <v>24769</v>
      </c>
      <c r="DH12" s="838">
        <v>304532</v>
      </c>
      <c r="DI12" s="200">
        <v>16.763055214068096</v>
      </c>
      <c r="DJ12" s="200">
        <v>23.228704598099988</v>
      </c>
      <c r="DK12" s="200">
        <v>16.391953123402018</v>
      </c>
      <c r="DL12" s="378">
        <v>348057</v>
      </c>
      <c r="DM12" s="378">
        <v>25316</v>
      </c>
      <c r="DN12" s="839">
        <v>322741</v>
      </c>
      <c r="DO12" s="379">
        <v>17.587634481681789</v>
      </c>
      <c r="DP12" s="379">
        <v>23.920479241075647</v>
      </c>
      <c r="DQ12" s="379">
        <v>17.229825860460945</v>
      </c>
      <c r="DR12" s="194">
        <v>380749</v>
      </c>
      <c r="DS12" s="194">
        <v>26723</v>
      </c>
      <c r="DT12" s="837">
        <v>354026</v>
      </c>
      <c r="DU12" s="195">
        <v>17.818528978877442</v>
      </c>
      <c r="DV12" s="195">
        <v>23.962303063996913</v>
      </c>
      <c r="DW12" s="195">
        <v>17.480227562023092</v>
      </c>
      <c r="DX12" s="378">
        <v>408001</v>
      </c>
      <c r="DY12" s="378">
        <v>27930</v>
      </c>
      <c r="DZ12" s="839">
        <v>380071</v>
      </c>
      <c r="EA12" s="379">
        <v>17.628398589213088</v>
      </c>
      <c r="EB12" s="379">
        <v>24.015064229333976</v>
      </c>
      <c r="EC12" s="379">
        <v>17.290486413353769</v>
      </c>
      <c r="ED12" s="206">
        <v>400692</v>
      </c>
      <c r="EE12" s="206">
        <v>27524</v>
      </c>
      <c r="EF12" s="838">
        <v>373168</v>
      </c>
      <c r="EG12" s="200">
        <v>18.997840357111532</v>
      </c>
      <c r="EH12" s="200">
        <v>25.138368800803729</v>
      </c>
      <c r="EI12" s="454">
        <v>18.661619129299805</v>
      </c>
      <c r="EJ12" s="456">
        <v>409397</v>
      </c>
      <c r="EK12" s="461">
        <v>27760</v>
      </c>
      <c r="EL12" s="449">
        <v>381637</v>
      </c>
      <c r="EM12" s="379">
        <v>19.65310621204004</v>
      </c>
      <c r="EN12" s="379">
        <v>25.096053880576775</v>
      </c>
      <c r="EO12" s="451">
        <v>19.347873587896785</v>
      </c>
      <c r="EP12" s="194">
        <v>429383</v>
      </c>
      <c r="EQ12" s="194">
        <v>29041</v>
      </c>
      <c r="ER12" s="837">
        <v>400342</v>
      </c>
      <c r="ES12" s="195">
        <v>19.898344812948618</v>
      </c>
      <c r="ET12" s="195">
        <v>24.959176306787906</v>
      </c>
      <c r="EU12" s="195">
        <v>19.609910023320758</v>
      </c>
      <c r="EV12" s="203">
        <v>449059</v>
      </c>
      <c r="EW12" s="203">
        <v>30165</v>
      </c>
      <c r="EX12" s="197">
        <v>418894</v>
      </c>
      <c r="EY12" s="198">
        <v>20.578222485971757</v>
      </c>
      <c r="EZ12" s="198">
        <v>25.555979158724107</v>
      </c>
      <c r="FA12" s="198">
        <v>20.293580470600777</v>
      </c>
      <c r="FB12" s="206">
        <v>435731</v>
      </c>
      <c r="FC12" s="206">
        <v>29526</v>
      </c>
      <c r="FD12" s="838">
        <v>406205</v>
      </c>
      <c r="FE12" s="200">
        <v>22.782831845173515</v>
      </c>
      <c r="FF12" s="200">
        <v>27.219174925097949</v>
      </c>
      <c r="FG12" s="200">
        <v>22.516083114475858</v>
      </c>
      <c r="FH12" s="203">
        <v>432999</v>
      </c>
      <c r="FI12" s="203">
        <v>29551</v>
      </c>
      <c r="FJ12" s="197">
        <v>403448</v>
      </c>
      <c r="FK12" s="198">
        <v>23.765716694439138</v>
      </c>
      <c r="FL12" s="198">
        <v>27.782896468730023</v>
      </c>
      <c r="FM12" s="198">
        <v>23.516656718645081</v>
      </c>
      <c r="FN12" s="194">
        <v>432641</v>
      </c>
      <c r="FO12" s="194">
        <v>30167</v>
      </c>
      <c r="FP12" s="837">
        <v>402474</v>
      </c>
      <c r="FQ12" s="195">
        <v>23.704018233818033</v>
      </c>
      <c r="FR12" s="195">
        <v>27.701052322271401</v>
      </c>
      <c r="FS12" s="195">
        <v>23.450396730599586</v>
      </c>
      <c r="FT12" s="203">
        <v>440728</v>
      </c>
      <c r="FU12" s="203">
        <v>30588</v>
      </c>
      <c r="FV12" s="197">
        <v>410140</v>
      </c>
      <c r="FW12" s="198">
        <v>23.686852509131249</v>
      </c>
      <c r="FX12" s="198">
        <v>27.802470482371227</v>
      </c>
      <c r="FY12" s="198">
        <v>23.42820421278115</v>
      </c>
      <c r="FZ12" s="840">
        <v>410058</v>
      </c>
      <c r="GA12" s="710">
        <v>29042</v>
      </c>
      <c r="GB12" s="713">
        <v>381016</v>
      </c>
      <c r="GC12" s="712">
        <v>25.276710000000001</v>
      </c>
      <c r="GD12" s="712">
        <v>28.893200019999998</v>
      </c>
      <c r="GE12" s="712">
        <v>25.037834459999999</v>
      </c>
      <c r="GF12" s="197">
        <v>390370</v>
      </c>
      <c r="GG12" s="203">
        <v>28246</v>
      </c>
      <c r="GH12" s="197">
        <v>362124</v>
      </c>
      <c r="GI12" s="198">
        <v>25.359058992276719</v>
      </c>
      <c r="GJ12" s="198">
        <v>29.75863122517568</v>
      </c>
      <c r="GK12" s="198">
        <v>25.069957229513712</v>
      </c>
      <c r="GL12" s="841">
        <v>379453</v>
      </c>
      <c r="GM12" s="621">
        <v>27868</v>
      </c>
      <c r="GN12" s="624">
        <v>351585</v>
      </c>
      <c r="GO12" s="623">
        <v>24.3</v>
      </c>
      <c r="GP12" s="623">
        <v>29.3</v>
      </c>
      <c r="GQ12" s="623">
        <v>23.9</v>
      </c>
      <c r="GR12" s="615">
        <v>378651</v>
      </c>
      <c r="GS12" s="615">
        <v>27956</v>
      </c>
      <c r="GT12" s="71">
        <v>350695</v>
      </c>
      <c r="GU12" s="616">
        <v>23.7</v>
      </c>
      <c r="GV12" s="616">
        <v>29.2</v>
      </c>
      <c r="GW12" s="616">
        <v>23.3</v>
      </c>
      <c r="GX12" s="840">
        <v>352219</v>
      </c>
      <c r="GY12" s="710">
        <v>26349</v>
      </c>
      <c r="GZ12" s="710">
        <v>325870</v>
      </c>
      <c r="HA12" s="712">
        <v>25.294730189736153</v>
      </c>
      <c r="HB12" s="712">
        <v>30.607053247839421</v>
      </c>
      <c r="HC12" s="712">
        <v>24.94465588668465</v>
      </c>
      <c r="HD12" s="197">
        <v>337215</v>
      </c>
      <c r="HE12" s="614">
        <v>25467</v>
      </c>
      <c r="HF12" s="614">
        <v>311748</v>
      </c>
      <c r="HG12" s="198">
        <v>25.467218079410081</v>
      </c>
      <c r="HH12" s="198">
        <v>31.077403687749399</v>
      </c>
      <c r="HI12" s="198">
        <v>25.097108520834961</v>
      </c>
      <c r="HJ12" s="841">
        <v>327054</v>
      </c>
      <c r="HK12" s="621">
        <v>24984</v>
      </c>
      <c r="HL12" s="624">
        <v>302070</v>
      </c>
      <c r="HM12" s="623">
        <v>24.5</v>
      </c>
      <c r="HN12" s="623">
        <v>30.4</v>
      </c>
      <c r="HO12" s="623">
        <v>24.1</v>
      </c>
      <c r="HP12" s="776">
        <v>320968</v>
      </c>
      <c r="HQ12" s="776">
        <v>24506</v>
      </c>
      <c r="HR12" s="71">
        <v>296462</v>
      </c>
      <c r="HS12" s="616">
        <v>24.2</v>
      </c>
      <c r="HT12" s="616">
        <v>30.2</v>
      </c>
      <c r="HU12" s="616">
        <v>23.85067643235033</v>
      </c>
      <c r="HV12" s="206">
        <v>301577</v>
      </c>
      <c r="HW12" s="206">
        <v>23111</v>
      </c>
      <c r="HX12" s="838">
        <v>278466</v>
      </c>
      <c r="HY12" s="200">
        <v>26.186583215169229</v>
      </c>
      <c r="HZ12" s="200">
        <v>31.647198981198731</v>
      </c>
      <c r="IA12" s="200">
        <v>25.816877120765426</v>
      </c>
      <c r="IB12" s="776">
        <v>291043</v>
      </c>
      <c r="IC12" s="776">
        <v>22409</v>
      </c>
      <c r="ID12" s="71">
        <v>268634</v>
      </c>
      <c r="IE12" s="616">
        <v>26.053138760358173</v>
      </c>
      <c r="IF12" s="616">
        <v>31.732253359577449</v>
      </c>
      <c r="IG12" s="616">
        <v>25.66990350637462</v>
      </c>
      <c r="IH12" s="841">
        <v>271415</v>
      </c>
      <c r="II12" s="621">
        <v>20138</v>
      </c>
      <c r="IJ12" s="624">
        <v>251277</v>
      </c>
      <c r="IK12" s="623">
        <v>25.090455615273825</v>
      </c>
      <c r="IL12" s="970">
        <v>30.134526463854428</v>
      </c>
      <c r="IM12" s="970">
        <v>24.758330467751613</v>
      </c>
      <c r="IN12" s="197">
        <v>266534</v>
      </c>
      <c r="IO12" s="614">
        <v>19498</v>
      </c>
      <c r="IP12" s="203">
        <v>247036</v>
      </c>
      <c r="IQ12" s="198">
        <v>24.40391987745576</v>
      </c>
      <c r="IR12" s="989">
        <v>29.111920688007643</v>
      </c>
      <c r="IS12" s="990">
        <f t="shared" si="4"/>
        <v>24.096347935673101</v>
      </c>
      <c r="IT12" s="991">
        <v>24.096347935673101</v>
      </c>
      <c r="IU12" s="840">
        <v>253339</v>
      </c>
      <c r="IV12" s="710">
        <v>18321</v>
      </c>
      <c r="IW12" s="713">
        <f t="shared" si="0"/>
        <v>235018</v>
      </c>
      <c r="IX12" s="712">
        <v>26.2</v>
      </c>
      <c r="IY12" s="1024">
        <v>29.9</v>
      </c>
      <c r="IZ12" s="1026">
        <f>(IW12/$IW$5*100)</f>
        <v>25.919492502120274</v>
      </c>
      <c r="JA12" s="197">
        <v>244419</v>
      </c>
      <c r="JB12" s="614">
        <v>17756</v>
      </c>
      <c r="JC12" s="203">
        <f t="shared" si="1"/>
        <v>226663</v>
      </c>
      <c r="JD12" s="198">
        <v>25.8</v>
      </c>
      <c r="JE12" s="989">
        <v>29.7</v>
      </c>
      <c r="JF12" s="1043">
        <f t="shared" si="6"/>
        <v>25.538255611277428</v>
      </c>
      <c r="JG12" s="624">
        <v>239816</v>
      </c>
      <c r="JH12" s="1064">
        <v>17381</v>
      </c>
      <c r="JI12" s="624">
        <f t="shared" si="2"/>
        <v>222435</v>
      </c>
      <c r="JJ12" s="623">
        <v>24.8</v>
      </c>
      <c r="JK12" s="970">
        <v>28.4</v>
      </c>
      <c r="JL12" s="970">
        <f t="shared" si="7"/>
        <v>24.503453517961599</v>
      </c>
      <c r="JM12" s="776">
        <v>235073</v>
      </c>
      <c r="JN12" s="776">
        <v>17180</v>
      </c>
      <c r="JO12" s="601">
        <f t="shared" si="3"/>
        <v>217893</v>
      </c>
      <c r="JP12" s="616">
        <v>23.9</v>
      </c>
      <c r="JQ12" s="616">
        <v>27.8</v>
      </c>
      <c r="JR12" s="616">
        <f t="shared" si="5"/>
        <v>23.6067097646512</v>
      </c>
    </row>
    <row r="13" spans="1:278">
      <c r="A13" s="207"/>
      <c r="B13" s="194"/>
      <c r="C13" s="837"/>
      <c r="D13" s="64"/>
      <c r="E13" s="195"/>
      <c r="F13" s="195"/>
      <c r="G13" s="195"/>
      <c r="H13" s="203"/>
      <c r="I13" s="203"/>
      <c r="J13" s="197"/>
      <c r="K13" s="198"/>
      <c r="L13" s="198"/>
      <c r="M13" s="198"/>
      <c r="N13" s="206"/>
      <c r="O13" s="206"/>
      <c r="P13" s="838"/>
      <c r="Q13" s="200"/>
      <c r="R13" s="200"/>
      <c r="S13" s="200"/>
      <c r="T13" s="203"/>
      <c r="U13" s="203"/>
      <c r="V13" s="197"/>
      <c r="W13" s="198"/>
      <c r="X13" s="198"/>
      <c r="Y13" s="198"/>
      <c r="Z13" s="194"/>
      <c r="AA13" s="194"/>
      <c r="AB13" s="837"/>
      <c r="AC13" s="195"/>
      <c r="AD13" s="195"/>
      <c r="AE13" s="195"/>
      <c r="AF13" s="203"/>
      <c r="AG13" s="203"/>
      <c r="AH13" s="197"/>
      <c r="AI13" s="198"/>
      <c r="AJ13" s="198"/>
      <c r="AK13" s="198"/>
      <c r="AL13" s="206"/>
      <c r="AM13" s="206"/>
      <c r="AN13" s="838"/>
      <c r="AO13" s="200"/>
      <c r="AP13" s="200"/>
      <c r="AQ13" s="200"/>
      <c r="AR13" s="203"/>
      <c r="AS13" s="203"/>
      <c r="AT13" s="197"/>
      <c r="AU13" s="198"/>
      <c r="AV13" s="198"/>
      <c r="AW13" s="198"/>
      <c r="AX13" s="194"/>
      <c r="AY13" s="194"/>
      <c r="AZ13" s="837"/>
      <c r="BA13" s="195"/>
      <c r="BB13" s="195"/>
      <c r="BC13" s="195"/>
      <c r="BD13" s="203"/>
      <c r="BE13" s="203"/>
      <c r="BF13" s="197"/>
      <c r="BG13" s="198"/>
      <c r="BH13" s="198"/>
      <c r="BI13" s="198"/>
      <c r="BJ13" s="206"/>
      <c r="BK13" s="206"/>
      <c r="BL13" s="838"/>
      <c r="BM13" s="200"/>
      <c r="BN13" s="200"/>
      <c r="BO13" s="200"/>
      <c r="BP13" s="203"/>
      <c r="BQ13" s="203"/>
      <c r="BR13" s="197"/>
      <c r="BS13" s="198"/>
      <c r="BT13" s="198"/>
      <c r="BU13" s="198"/>
      <c r="BV13" s="194"/>
      <c r="BW13" s="194"/>
      <c r="BX13" s="837"/>
      <c r="BY13" s="195"/>
      <c r="BZ13" s="195"/>
      <c r="CA13" s="195"/>
      <c r="CB13" s="203"/>
      <c r="CC13" s="203"/>
      <c r="CD13" s="197"/>
      <c r="CE13" s="198"/>
      <c r="CF13" s="198"/>
      <c r="CG13" s="198"/>
      <c r="CH13" s="206"/>
      <c r="CI13" s="206"/>
      <c r="CJ13" s="838"/>
      <c r="CK13" s="200"/>
      <c r="CL13" s="200"/>
      <c r="CM13" s="200"/>
      <c r="CN13" s="203"/>
      <c r="CO13" s="203"/>
      <c r="CP13" s="197"/>
      <c r="CQ13" s="198"/>
      <c r="CR13" s="198"/>
      <c r="CS13" s="198"/>
      <c r="CT13" s="194"/>
      <c r="CU13" s="194"/>
      <c r="CV13" s="837"/>
      <c r="CW13" s="195"/>
      <c r="CX13" s="195"/>
      <c r="CY13" s="195"/>
      <c r="CZ13" s="203"/>
      <c r="DA13" s="203"/>
      <c r="DB13" s="197"/>
      <c r="DC13" s="198"/>
      <c r="DD13" s="198"/>
      <c r="DE13" s="198"/>
      <c r="DF13" s="206"/>
      <c r="DG13" s="206"/>
      <c r="DH13" s="206"/>
      <c r="DI13" s="200"/>
      <c r="DJ13" s="200"/>
      <c r="DK13" s="200"/>
      <c r="DL13" s="378"/>
      <c r="DM13" s="378"/>
      <c r="DN13" s="378"/>
      <c r="DO13" s="379"/>
      <c r="DP13" s="379"/>
      <c r="DQ13" s="379"/>
      <c r="DR13" s="194"/>
      <c r="DS13" s="194"/>
      <c r="DT13" s="194"/>
      <c r="DU13" s="195"/>
      <c r="DV13" s="195"/>
      <c r="DW13" s="195"/>
      <c r="DX13" s="378"/>
      <c r="DY13" s="378"/>
      <c r="DZ13" s="378"/>
      <c r="EA13" s="379"/>
      <c r="EB13" s="379"/>
      <c r="EC13" s="379"/>
      <c r="ED13" s="206"/>
      <c r="EE13" s="206"/>
      <c r="EF13" s="206"/>
      <c r="EG13" s="200"/>
      <c r="EH13" s="200"/>
      <c r="EI13" s="454"/>
      <c r="EJ13" s="457"/>
      <c r="EK13" s="462"/>
      <c r="EL13" s="449"/>
      <c r="EM13" s="379"/>
      <c r="EN13" s="379"/>
      <c r="EO13" s="451"/>
      <c r="EP13" s="194"/>
      <c r="EQ13" s="194"/>
      <c r="ER13" s="194"/>
      <c r="ES13" s="195"/>
      <c r="ET13" s="195"/>
      <c r="EU13" s="195"/>
      <c r="EV13" s="203"/>
      <c r="EW13" s="203"/>
      <c r="EX13" s="203"/>
      <c r="EY13" s="198"/>
      <c r="EZ13" s="198"/>
      <c r="FA13" s="198"/>
      <c r="FB13" s="206"/>
      <c r="FC13" s="206"/>
      <c r="FD13" s="206"/>
      <c r="FE13" s="200"/>
      <c r="FF13" s="200"/>
      <c r="FG13" s="200"/>
      <c r="FH13" s="203"/>
      <c r="FI13" s="203"/>
      <c r="FJ13" s="203"/>
      <c r="FK13" s="198"/>
      <c r="FL13" s="198"/>
      <c r="FM13" s="198"/>
      <c r="FN13" s="194"/>
      <c r="FO13" s="194"/>
      <c r="FP13" s="837"/>
      <c r="FQ13" s="195"/>
      <c r="FR13" s="195"/>
      <c r="FS13" s="195"/>
      <c r="FT13" s="203"/>
      <c r="FU13" s="203"/>
      <c r="FV13" s="203"/>
      <c r="FW13" s="198"/>
      <c r="FX13" s="198"/>
      <c r="FY13" s="198"/>
      <c r="FZ13" s="840"/>
      <c r="GA13" s="710"/>
      <c r="GB13" s="713"/>
      <c r="GC13" s="712"/>
      <c r="GD13" s="712"/>
      <c r="GE13" s="712"/>
      <c r="GF13" s="203"/>
      <c r="GG13" s="203"/>
      <c r="GH13" s="203"/>
      <c r="GI13" s="198"/>
      <c r="GJ13" s="198"/>
      <c r="GK13" s="198"/>
      <c r="GL13" s="841"/>
      <c r="GM13" s="621"/>
      <c r="GN13" s="624"/>
      <c r="GO13" s="623"/>
      <c r="GP13" s="623"/>
      <c r="GQ13" s="623"/>
      <c r="GR13" s="617"/>
      <c r="GS13" s="617"/>
      <c r="GT13" s="71"/>
      <c r="GU13" s="618"/>
      <c r="GV13" s="618"/>
      <c r="GW13" s="618"/>
      <c r="GX13" s="840"/>
      <c r="GY13" s="710"/>
      <c r="GZ13" s="710"/>
      <c r="HA13" s="712"/>
      <c r="HB13" s="712"/>
      <c r="HC13" s="712"/>
      <c r="HD13" s="197"/>
      <c r="HE13" s="614"/>
      <c r="HF13" s="614"/>
      <c r="HG13" s="198"/>
      <c r="HH13" s="198"/>
      <c r="HI13" s="198"/>
      <c r="HJ13" s="841"/>
      <c r="HK13" s="621"/>
      <c r="HL13" s="624"/>
      <c r="HM13" s="623"/>
      <c r="HN13" s="623"/>
      <c r="HO13" s="623"/>
      <c r="HP13" s="617"/>
      <c r="HQ13" s="617"/>
      <c r="HR13" s="71"/>
      <c r="HS13" s="618"/>
      <c r="HT13" s="845"/>
      <c r="HU13" s="618"/>
      <c r="HV13" s="206"/>
      <c r="HW13" s="206"/>
      <c r="HX13" s="206"/>
      <c r="HY13" s="200"/>
      <c r="HZ13" s="200"/>
      <c r="IA13" s="200"/>
      <c r="IB13" s="617"/>
      <c r="IC13" s="617"/>
      <c r="ID13" s="71"/>
      <c r="IE13" s="618"/>
      <c r="IF13" s="845"/>
      <c r="IG13" s="618"/>
      <c r="IH13" s="841"/>
      <c r="II13" s="621"/>
      <c r="IJ13" s="624"/>
      <c r="IK13" s="623"/>
      <c r="IL13" s="971"/>
      <c r="IM13" s="971"/>
      <c r="IN13" s="197"/>
      <c r="IO13" s="614"/>
      <c r="IP13" s="203"/>
      <c r="IQ13" s="198"/>
      <c r="IR13" s="989"/>
      <c r="IS13" s="990"/>
      <c r="IT13" s="991"/>
      <c r="IU13" s="840"/>
      <c r="IV13" s="710"/>
      <c r="IW13" s="713"/>
      <c r="IX13" s="712"/>
      <c r="IY13" s="1024"/>
      <c r="IZ13" s="1026"/>
      <c r="JA13" s="197"/>
      <c r="JB13" s="614"/>
      <c r="JC13" s="203"/>
      <c r="JD13" s="198"/>
      <c r="JE13" s="989"/>
      <c r="JF13" s="1043"/>
      <c r="JG13" s="624"/>
      <c r="JH13" s="1064"/>
      <c r="JI13" s="624"/>
      <c r="JJ13" s="623"/>
      <c r="JK13" s="971"/>
      <c r="JL13" s="970"/>
      <c r="JM13" s="617"/>
      <c r="JN13" s="617"/>
      <c r="JO13" s="601"/>
      <c r="JP13" s="618"/>
      <c r="JQ13" s="845"/>
      <c r="JR13" s="616"/>
    </row>
    <row r="14" spans="1:278">
      <c r="A14" s="215" t="s">
        <v>17</v>
      </c>
      <c r="B14" s="194"/>
      <c r="C14" s="837"/>
      <c r="D14" s="64"/>
      <c r="E14" s="195"/>
      <c r="F14" s="195"/>
      <c r="G14" s="195"/>
      <c r="H14" s="203"/>
      <c r="I14" s="203"/>
      <c r="J14" s="197"/>
      <c r="K14" s="198"/>
      <c r="L14" s="198"/>
      <c r="M14" s="198"/>
      <c r="N14" s="206"/>
      <c r="O14" s="206"/>
      <c r="P14" s="838"/>
      <c r="Q14" s="200"/>
      <c r="R14" s="200"/>
      <c r="S14" s="200"/>
      <c r="T14" s="203"/>
      <c r="U14" s="203"/>
      <c r="V14" s="197"/>
      <c r="W14" s="198"/>
      <c r="X14" s="198"/>
      <c r="Y14" s="198"/>
      <c r="Z14" s="194"/>
      <c r="AA14" s="194"/>
      <c r="AB14" s="837"/>
      <c r="AC14" s="195"/>
      <c r="AD14" s="195"/>
      <c r="AE14" s="195"/>
      <c r="AF14" s="203"/>
      <c r="AG14" s="203"/>
      <c r="AH14" s="197"/>
      <c r="AI14" s="198"/>
      <c r="AJ14" s="198"/>
      <c r="AK14" s="198"/>
      <c r="AL14" s="206"/>
      <c r="AM14" s="206"/>
      <c r="AN14" s="838"/>
      <c r="AO14" s="200"/>
      <c r="AP14" s="200"/>
      <c r="AQ14" s="200"/>
      <c r="AR14" s="203"/>
      <c r="AS14" s="203"/>
      <c r="AT14" s="197"/>
      <c r="AU14" s="198"/>
      <c r="AV14" s="198"/>
      <c r="AW14" s="198"/>
      <c r="AX14" s="194"/>
      <c r="AY14" s="194"/>
      <c r="AZ14" s="194"/>
      <c r="BA14" s="195"/>
      <c r="BB14" s="195"/>
      <c r="BC14" s="195"/>
      <c r="BD14" s="203"/>
      <c r="BE14" s="203"/>
      <c r="BF14" s="203"/>
      <c r="BG14" s="198"/>
      <c r="BH14" s="198"/>
      <c r="BI14" s="198"/>
      <c r="BJ14" s="206"/>
      <c r="BK14" s="206"/>
      <c r="BL14" s="206"/>
      <c r="BM14" s="200"/>
      <c r="BN14" s="200"/>
      <c r="BO14" s="200"/>
      <c r="BP14" s="203"/>
      <c r="BQ14" s="203"/>
      <c r="BR14" s="203"/>
      <c r="BS14" s="198"/>
      <c r="BT14" s="198"/>
      <c r="BU14" s="198"/>
      <c r="BV14" s="194"/>
      <c r="BW14" s="194"/>
      <c r="BX14" s="194"/>
      <c r="BY14" s="195"/>
      <c r="BZ14" s="195"/>
      <c r="CA14" s="195"/>
      <c r="CB14" s="203"/>
      <c r="CC14" s="203"/>
      <c r="CD14" s="203"/>
      <c r="CE14" s="198"/>
      <c r="CF14" s="198"/>
      <c r="CG14" s="198"/>
      <c r="CH14" s="206"/>
      <c r="CI14" s="206"/>
      <c r="CJ14" s="206"/>
      <c r="CK14" s="200"/>
      <c r="CL14" s="200"/>
      <c r="CM14" s="200"/>
      <c r="CN14" s="203"/>
      <c r="CO14" s="203"/>
      <c r="CP14" s="203"/>
      <c r="CQ14" s="198"/>
      <c r="CR14" s="198"/>
      <c r="CS14" s="198"/>
      <c r="CT14" s="194"/>
      <c r="CU14" s="194"/>
      <c r="CV14" s="194"/>
      <c r="CW14" s="195"/>
      <c r="CX14" s="195"/>
      <c r="CY14" s="195"/>
      <c r="CZ14" s="203"/>
      <c r="DA14" s="203"/>
      <c r="DB14" s="203"/>
      <c r="DC14" s="198"/>
      <c r="DD14" s="198"/>
      <c r="DE14" s="198"/>
      <c r="DF14" s="206"/>
      <c r="DG14" s="206"/>
      <c r="DH14" s="206"/>
      <c r="DI14" s="200"/>
      <c r="DJ14" s="200"/>
      <c r="DK14" s="200"/>
      <c r="DL14" s="378"/>
      <c r="DM14" s="378"/>
      <c r="DN14" s="378"/>
      <c r="DO14" s="379"/>
      <c r="DP14" s="379"/>
      <c r="DQ14" s="379"/>
      <c r="DR14" s="194"/>
      <c r="DS14" s="194"/>
      <c r="DT14" s="194"/>
      <c r="DU14" s="195"/>
      <c r="DV14" s="195"/>
      <c r="DW14" s="195"/>
      <c r="DX14" s="378"/>
      <c r="DY14" s="378"/>
      <c r="DZ14" s="378"/>
      <c r="EA14" s="379"/>
      <c r="EB14" s="379"/>
      <c r="EC14" s="379"/>
      <c r="ED14" s="206"/>
      <c r="EE14" s="206"/>
      <c r="EF14" s="206"/>
      <c r="EG14" s="200"/>
      <c r="EH14" s="200"/>
      <c r="EI14" s="454"/>
      <c r="EJ14" s="457"/>
      <c r="EK14" s="462"/>
      <c r="EL14" s="449"/>
      <c r="EM14" s="379"/>
      <c r="EN14" s="379"/>
      <c r="EO14" s="451"/>
      <c r="EP14" s="194"/>
      <c r="EQ14" s="194"/>
      <c r="ER14" s="194"/>
      <c r="ES14" s="195"/>
      <c r="ET14" s="195"/>
      <c r="EU14" s="195"/>
      <c r="EV14" s="203"/>
      <c r="EW14" s="203"/>
      <c r="EX14" s="203"/>
      <c r="EY14" s="198"/>
      <c r="EZ14" s="198"/>
      <c r="FA14" s="198"/>
      <c r="FB14" s="206"/>
      <c r="FC14" s="206"/>
      <c r="FD14" s="206"/>
      <c r="FE14" s="200"/>
      <c r="FF14" s="200"/>
      <c r="FG14" s="200"/>
      <c r="FH14" s="203"/>
      <c r="FI14" s="203"/>
      <c r="FJ14" s="203"/>
      <c r="FK14" s="198"/>
      <c r="FL14" s="198"/>
      <c r="FM14" s="198"/>
      <c r="FN14" s="194"/>
      <c r="FO14" s="194"/>
      <c r="FP14" s="837"/>
      <c r="FQ14" s="195"/>
      <c r="FR14" s="195"/>
      <c r="FS14" s="195"/>
      <c r="FT14" s="203"/>
      <c r="FU14" s="203"/>
      <c r="FV14" s="203"/>
      <c r="FW14" s="198"/>
      <c r="FX14" s="198"/>
      <c r="FY14" s="198"/>
      <c r="FZ14" s="840"/>
      <c r="GA14" s="710"/>
      <c r="GB14" s="713"/>
      <c r="GC14" s="712"/>
      <c r="GD14" s="712"/>
      <c r="GE14" s="712"/>
      <c r="GF14" s="203"/>
      <c r="GG14" s="203"/>
      <c r="GH14" s="203"/>
      <c r="GI14" s="198"/>
      <c r="GJ14" s="198"/>
      <c r="GK14" s="198"/>
      <c r="GL14" s="841"/>
      <c r="GM14" s="621"/>
      <c r="GN14" s="624"/>
      <c r="GO14" s="623"/>
      <c r="GP14" s="623"/>
      <c r="GQ14" s="623"/>
      <c r="GR14" s="617"/>
      <c r="GS14" s="617"/>
      <c r="GT14" s="71"/>
      <c r="GU14" s="618"/>
      <c r="GV14" s="618"/>
      <c r="GW14" s="618"/>
      <c r="GX14" s="840"/>
      <c r="GY14" s="710"/>
      <c r="GZ14" s="710"/>
      <c r="HA14" s="712"/>
      <c r="HB14" s="712"/>
      <c r="HC14" s="712"/>
      <c r="HD14" s="197"/>
      <c r="HE14" s="614"/>
      <c r="HF14" s="614"/>
      <c r="HG14" s="198"/>
      <c r="HH14" s="198"/>
      <c r="HI14" s="198"/>
      <c r="HJ14" s="841"/>
      <c r="HK14" s="621"/>
      <c r="HL14" s="624"/>
      <c r="HM14" s="623"/>
      <c r="HN14" s="623"/>
      <c r="HO14" s="623"/>
      <c r="HP14" s="617"/>
      <c r="HQ14" s="617"/>
      <c r="HR14" s="71"/>
      <c r="HS14" s="618"/>
      <c r="HT14" s="845"/>
      <c r="HU14" s="618"/>
      <c r="HV14" s="206"/>
      <c r="HW14" s="206"/>
      <c r="HX14" s="206"/>
      <c r="HY14" s="200"/>
      <c r="HZ14" s="200"/>
      <c r="IA14" s="200"/>
      <c r="IB14" s="617"/>
      <c r="IC14" s="617"/>
      <c r="ID14" s="71"/>
      <c r="IE14" s="618"/>
      <c r="IF14" s="845"/>
      <c r="IG14" s="618"/>
      <c r="IH14" s="841"/>
      <c r="II14" s="621"/>
      <c r="IJ14" s="624"/>
      <c r="IK14" s="623"/>
      <c r="IL14" s="971"/>
      <c r="IM14" s="971"/>
      <c r="IN14" s="197"/>
      <c r="IO14" s="614"/>
      <c r="IP14" s="203"/>
      <c r="IQ14" s="198"/>
      <c r="IR14" s="989"/>
      <c r="IS14" s="990"/>
      <c r="IT14" s="991"/>
      <c r="IU14" s="840"/>
      <c r="IV14" s="710"/>
      <c r="IW14" s="713"/>
      <c r="IX14" s="712"/>
      <c r="IY14" s="1024"/>
      <c r="IZ14" s="1026"/>
      <c r="JA14" s="197"/>
      <c r="JB14" s="614"/>
      <c r="JC14" s="203"/>
      <c r="JD14" s="198"/>
      <c r="JE14" s="989"/>
      <c r="JF14" s="1043"/>
      <c r="JG14" s="624"/>
      <c r="JH14" s="1064"/>
      <c r="JI14" s="624"/>
      <c r="JJ14" s="623"/>
      <c r="JK14" s="971"/>
      <c r="JL14" s="970"/>
      <c r="JM14" s="617"/>
      <c r="JN14" s="617"/>
      <c r="JO14" s="601"/>
      <c r="JP14" s="618"/>
      <c r="JQ14" s="845"/>
      <c r="JR14" s="616"/>
    </row>
    <row r="15" spans="1:278">
      <c r="A15" s="208" t="s">
        <v>18</v>
      </c>
      <c r="B15" s="194">
        <v>332669</v>
      </c>
      <c r="C15" s="837">
        <v>5284</v>
      </c>
      <c r="D15" s="64">
        <v>327385</v>
      </c>
      <c r="E15" s="195">
        <v>19.046956525722088</v>
      </c>
      <c r="F15" s="195">
        <v>7.8532786397954943</v>
      </c>
      <c r="G15" s="195">
        <v>19.495453135225681</v>
      </c>
      <c r="H15" s="203">
        <v>317246</v>
      </c>
      <c r="I15" s="203">
        <v>5224</v>
      </c>
      <c r="J15" s="197">
        <v>312022</v>
      </c>
      <c r="K15" s="198">
        <v>18.637498002575505</v>
      </c>
      <c r="L15" s="198">
        <v>7.5744174919166589</v>
      </c>
      <c r="M15" s="198">
        <v>19.104678295615479</v>
      </c>
      <c r="N15" s="206">
        <v>277501</v>
      </c>
      <c r="O15" s="206">
        <v>4905</v>
      </c>
      <c r="P15" s="838">
        <v>272596</v>
      </c>
      <c r="Q15" s="200">
        <v>19.068026916398512</v>
      </c>
      <c r="R15" s="200">
        <v>7.4813538123636807</v>
      </c>
      <c r="S15" s="200">
        <v>19.614637944160062</v>
      </c>
      <c r="T15" s="203">
        <v>284534</v>
      </c>
      <c r="U15" s="203">
        <v>5146</v>
      </c>
      <c r="V15" s="197">
        <v>279388</v>
      </c>
      <c r="W15" s="198">
        <v>20.669615518447515</v>
      </c>
      <c r="X15" s="198">
        <v>7.7963790621922584</v>
      </c>
      <c r="Y15" s="198">
        <v>21.31795485343849</v>
      </c>
      <c r="Z15" s="194">
        <v>304553</v>
      </c>
      <c r="AA15" s="194">
        <v>5441</v>
      </c>
      <c r="AB15" s="837">
        <v>299112</v>
      </c>
      <c r="AC15" s="195">
        <v>20.665145831863164</v>
      </c>
      <c r="AD15" s="195">
        <v>7.4420067841120474</v>
      </c>
      <c r="AE15" s="195">
        <v>21.355380397532556</v>
      </c>
      <c r="AF15" s="203">
        <v>372837</v>
      </c>
      <c r="AG15" s="203">
        <v>6345</v>
      </c>
      <c r="AH15" s="197">
        <v>366492</v>
      </c>
      <c r="AI15" s="198">
        <v>21.198373891289517</v>
      </c>
      <c r="AJ15" s="198">
        <v>7.5415408752704014</v>
      </c>
      <c r="AK15" s="198">
        <v>21.884483234268803</v>
      </c>
      <c r="AL15" s="206">
        <v>358729</v>
      </c>
      <c r="AM15" s="206">
        <v>6140</v>
      </c>
      <c r="AN15" s="838">
        <v>352589</v>
      </c>
      <c r="AO15" s="200">
        <v>21.627769571639586</v>
      </c>
      <c r="AP15" s="200">
        <v>7.4185051832878237</v>
      </c>
      <c r="AQ15" s="200">
        <v>22.374045297750342</v>
      </c>
      <c r="AR15" s="203">
        <v>396048</v>
      </c>
      <c r="AS15" s="203">
        <v>6772</v>
      </c>
      <c r="AT15" s="197">
        <v>389276</v>
      </c>
      <c r="AU15" s="198">
        <v>23.081199843812833</v>
      </c>
      <c r="AV15" s="198">
        <v>7.8952584146526297</v>
      </c>
      <c r="AW15" s="198">
        <v>23.880249086415269</v>
      </c>
      <c r="AX15" s="194">
        <v>425869</v>
      </c>
      <c r="AY15" s="194">
        <v>7216</v>
      </c>
      <c r="AZ15" s="837">
        <v>418653</v>
      </c>
      <c r="BA15" s="195">
        <v>22.500845362132001</v>
      </c>
      <c r="BB15" s="195">
        <v>7.6400211752249874</v>
      </c>
      <c r="BC15" s="195">
        <v>23.28139337014731</v>
      </c>
      <c r="BD15" s="203">
        <v>451779</v>
      </c>
      <c r="BE15" s="203">
        <v>7498</v>
      </c>
      <c r="BF15" s="197">
        <v>444281</v>
      </c>
      <c r="BG15" s="198">
        <v>21.75457502932526</v>
      </c>
      <c r="BH15" s="198">
        <v>7.4036040483831149</v>
      </c>
      <c r="BI15" s="198">
        <v>22.490309719438724</v>
      </c>
      <c r="BJ15" s="206">
        <v>391974</v>
      </c>
      <c r="BK15" s="206">
        <v>6554</v>
      </c>
      <c r="BL15" s="838">
        <v>385420</v>
      </c>
      <c r="BM15" s="200">
        <v>21.257635224068711</v>
      </c>
      <c r="BN15" s="200">
        <v>6.886551575585</v>
      </c>
      <c r="BO15" s="200">
        <v>22.039742673338097</v>
      </c>
      <c r="BP15" s="203">
        <v>407617</v>
      </c>
      <c r="BQ15" s="203">
        <v>6977</v>
      </c>
      <c r="BR15" s="197">
        <v>400640</v>
      </c>
      <c r="BS15" s="198">
        <v>22.487675325936323</v>
      </c>
      <c r="BT15" s="198">
        <v>7.3777599187885974</v>
      </c>
      <c r="BU15" s="198">
        <v>23.319379577848451</v>
      </c>
      <c r="BV15" s="194">
        <v>428296</v>
      </c>
      <c r="BW15" s="194">
        <v>7221</v>
      </c>
      <c r="BX15" s="837">
        <v>421075</v>
      </c>
      <c r="BY15" s="195">
        <v>21.911018843754508</v>
      </c>
      <c r="BZ15" s="195">
        <v>7.1986123156981785</v>
      </c>
      <c r="CA15" s="195">
        <v>22.706866660015802</v>
      </c>
      <c r="CB15" s="203">
        <v>469336</v>
      </c>
      <c r="CC15" s="203">
        <v>7658</v>
      </c>
      <c r="CD15" s="197">
        <v>461678</v>
      </c>
      <c r="CE15" s="198">
        <v>21.994117856560429</v>
      </c>
      <c r="CF15" s="198">
        <v>7.2084113820985163</v>
      </c>
      <c r="CG15" s="198">
        <v>22.768791312628871</v>
      </c>
      <c r="CH15" s="206">
        <v>393177</v>
      </c>
      <c r="CI15" s="206">
        <v>6584</v>
      </c>
      <c r="CJ15" s="838">
        <v>386593</v>
      </c>
      <c r="CK15" s="200">
        <v>20.877035457460551</v>
      </c>
      <c r="CL15" s="200">
        <v>6.7055720207359419</v>
      </c>
      <c r="CM15" s="200">
        <v>21.656512308471402</v>
      </c>
      <c r="CN15" s="203">
        <v>401545</v>
      </c>
      <c r="CO15" s="203">
        <v>6808</v>
      </c>
      <c r="CP15" s="197">
        <v>394737</v>
      </c>
      <c r="CQ15" s="198">
        <v>21.568854948382892</v>
      </c>
      <c r="CR15" s="198">
        <v>6.8998368281831173</v>
      </c>
      <c r="CS15" s="198">
        <v>22.389819741126022</v>
      </c>
      <c r="CT15" s="194">
        <v>416077</v>
      </c>
      <c r="CU15" s="194">
        <v>7246</v>
      </c>
      <c r="CV15" s="837">
        <v>408831</v>
      </c>
      <c r="CW15" s="195">
        <v>20.985627505452229</v>
      </c>
      <c r="CX15" s="195">
        <v>6.9231724678253057</v>
      </c>
      <c r="CY15" s="195">
        <v>21.769338124922459</v>
      </c>
      <c r="CZ15" s="203">
        <v>437189</v>
      </c>
      <c r="DA15" s="203">
        <v>7556</v>
      </c>
      <c r="DB15" s="197">
        <v>429633</v>
      </c>
      <c r="DC15" s="198">
        <v>20.41121319049482</v>
      </c>
      <c r="DD15" s="198">
        <v>6.7226591693654578</v>
      </c>
      <c r="DE15" s="198">
        <v>21.169297022433987</v>
      </c>
      <c r="DF15" s="206">
        <v>380451</v>
      </c>
      <c r="DG15" s="206">
        <v>6654</v>
      </c>
      <c r="DH15" s="838">
        <v>373797</v>
      </c>
      <c r="DI15" s="200">
        <v>19.366844070462648</v>
      </c>
      <c r="DJ15" s="200">
        <v>6.240211570743968</v>
      </c>
      <c r="DK15" s="200">
        <v>20.12025961694766</v>
      </c>
      <c r="DL15" s="378">
        <v>402930</v>
      </c>
      <c r="DM15" s="378">
        <v>7061</v>
      </c>
      <c r="DN15" s="839">
        <v>395869</v>
      </c>
      <c r="DO15" s="379">
        <v>20.360416718250296</v>
      </c>
      <c r="DP15" s="379">
        <v>6.6717689967307283</v>
      </c>
      <c r="DQ15" s="379">
        <v>21.133831566348292</v>
      </c>
      <c r="DR15" s="194">
        <v>424227</v>
      </c>
      <c r="DS15" s="194">
        <v>7532</v>
      </c>
      <c r="DT15" s="837">
        <v>416695</v>
      </c>
      <c r="DU15" s="195">
        <v>19.853239517693389</v>
      </c>
      <c r="DV15" s="195">
        <v>6.7538849185355225</v>
      </c>
      <c r="DW15" s="195">
        <v>20.574543745253777</v>
      </c>
      <c r="DX15" s="378">
        <v>442462</v>
      </c>
      <c r="DY15" s="378">
        <v>7568</v>
      </c>
      <c r="DZ15" s="839">
        <v>434894</v>
      </c>
      <c r="EA15" s="379">
        <v>19.117346517730109</v>
      </c>
      <c r="EB15" s="379">
        <v>6.5071967807948274</v>
      </c>
      <c r="EC15" s="379">
        <v>19.784537095040331</v>
      </c>
      <c r="ED15" s="206">
        <v>385179</v>
      </c>
      <c r="EE15" s="206">
        <v>6574</v>
      </c>
      <c r="EF15" s="838">
        <v>378605</v>
      </c>
      <c r="EG15" s="200">
        <v>18.262329048026572</v>
      </c>
      <c r="EH15" s="200">
        <v>6.0042012969220933</v>
      </c>
      <c r="EI15" s="454">
        <v>18.933516031515438</v>
      </c>
      <c r="EJ15" s="456">
        <v>398297</v>
      </c>
      <c r="EK15" s="461">
        <v>7067</v>
      </c>
      <c r="EL15" s="449">
        <v>391230</v>
      </c>
      <c r="EM15" s="379">
        <v>19.12025062454515</v>
      </c>
      <c r="EN15" s="379">
        <v>6.3888261085747873</v>
      </c>
      <c r="EO15" s="451">
        <v>19.834210476952862</v>
      </c>
      <c r="EP15" s="194">
        <v>401037</v>
      </c>
      <c r="EQ15" s="194">
        <v>7353</v>
      </c>
      <c r="ER15" s="837">
        <v>393684</v>
      </c>
      <c r="ES15" s="195">
        <v>18.58474254628263</v>
      </c>
      <c r="ET15" s="195">
        <v>6.3195077092321705</v>
      </c>
      <c r="EU15" s="195">
        <v>19.283781910519025</v>
      </c>
      <c r="EV15" s="203">
        <v>381808</v>
      </c>
      <c r="EW15" s="203">
        <v>6959</v>
      </c>
      <c r="EX15" s="197">
        <v>374849</v>
      </c>
      <c r="EY15" s="198">
        <v>17.49643136185647</v>
      </c>
      <c r="EZ15" s="198">
        <v>5.8957088999025711</v>
      </c>
      <c r="FA15" s="198">
        <v>18.159793040301913</v>
      </c>
      <c r="FB15" s="206">
        <v>309944</v>
      </c>
      <c r="FC15" s="206">
        <v>5748</v>
      </c>
      <c r="FD15" s="838">
        <v>304196</v>
      </c>
      <c r="FE15" s="200">
        <v>16.205874802161105</v>
      </c>
      <c r="FF15" s="200">
        <v>5.2989168011062464</v>
      </c>
      <c r="FG15" s="200">
        <v>16.861689095631757</v>
      </c>
      <c r="FH15" s="203">
        <v>312640</v>
      </c>
      <c r="FI15" s="203">
        <v>5999</v>
      </c>
      <c r="FJ15" s="197">
        <v>306641</v>
      </c>
      <c r="FK15" s="198">
        <v>17.159655489618803</v>
      </c>
      <c r="FL15" s="198">
        <v>5.6400661878079053</v>
      </c>
      <c r="FM15" s="198">
        <v>17.873855200328283</v>
      </c>
      <c r="FN15" s="194">
        <v>301952</v>
      </c>
      <c r="FO15" s="194">
        <v>6004</v>
      </c>
      <c r="FP15" s="837">
        <v>295948</v>
      </c>
      <c r="FQ15" s="195">
        <v>16.543683362736825</v>
      </c>
      <c r="FR15" s="195">
        <v>5.5132137150832854</v>
      </c>
      <c r="FS15" s="195">
        <v>17.243593403865805</v>
      </c>
      <c r="FT15" s="203">
        <v>297935</v>
      </c>
      <c r="FU15" s="203">
        <v>5957</v>
      </c>
      <c r="FV15" s="197">
        <v>291978</v>
      </c>
      <c r="FW15" s="198">
        <v>16.012466651331476</v>
      </c>
      <c r="FX15" s="198">
        <v>5.4145193103009479</v>
      </c>
      <c r="FY15" s="198">
        <v>16.678500535523028</v>
      </c>
      <c r="FZ15" s="840">
        <v>233166</v>
      </c>
      <c r="GA15" s="710">
        <v>4743</v>
      </c>
      <c r="GB15" s="713">
        <v>228423</v>
      </c>
      <c r="GC15" s="712">
        <v>14.372770109999999</v>
      </c>
      <c r="GD15" s="712">
        <v>4.7186987020000002</v>
      </c>
      <c r="GE15" s="712">
        <v>15.010438560000001</v>
      </c>
      <c r="GF15" s="197">
        <v>236982</v>
      </c>
      <c r="GG15" s="203">
        <v>4819</v>
      </c>
      <c r="GH15" s="197">
        <v>232163</v>
      </c>
      <c r="GI15" s="198">
        <v>15.394729405711812</v>
      </c>
      <c r="GJ15" s="198">
        <v>5.0770673325115627</v>
      </c>
      <c r="GK15" s="198">
        <v>16.072716749719966</v>
      </c>
      <c r="GL15" s="841">
        <v>236837</v>
      </c>
      <c r="GM15" s="621">
        <v>4968</v>
      </c>
      <c r="GN15" s="624">
        <v>231869</v>
      </c>
      <c r="GO15" s="623">
        <v>15.1</v>
      </c>
      <c r="GP15" s="623">
        <v>5.2</v>
      </c>
      <c r="GQ15" s="623">
        <v>15.8</v>
      </c>
      <c r="GR15" s="615">
        <v>233809</v>
      </c>
      <c r="GS15" s="615">
        <v>4823</v>
      </c>
      <c r="GT15" s="71">
        <v>228986</v>
      </c>
      <c r="GU15" s="616">
        <v>14.6</v>
      </c>
      <c r="GV15" s="616">
        <v>5</v>
      </c>
      <c r="GW15" s="616">
        <v>15.2</v>
      </c>
      <c r="GX15" s="840">
        <v>186333</v>
      </c>
      <c r="GY15" s="710">
        <v>3966</v>
      </c>
      <c r="GZ15" s="710">
        <v>182367</v>
      </c>
      <c r="HA15" s="712">
        <v>13.381569308992718</v>
      </c>
      <c r="HB15" s="712">
        <v>4.606913855589629</v>
      </c>
      <c r="HC15" s="715">
        <v>13.959806242019884</v>
      </c>
      <c r="HD15" s="203">
        <v>190434</v>
      </c>
      <c r="HE15" s="614">
        <v>3996</v>
      </c>
      <c r="HF15" s="614">
        <v>177919</v>
      </c>
      <c r="HG15" s="198">
        <v>14.381994299584477</v>
      </c>
      <c r="HH15" s="198">
        <v>4.8763225011287785</v>
      </c>
      <c r="HI15" s="198">
        <v>14.32327537279609</v>
      </c>
      <c r="HJ15" s="841">
        <v>179203</v>
      </c>
      <c r="HK15" s="621">
        <v>3657</v>
      </c>
      <c r="HL15" s="624">
        <v>175546</v>
      </c>
      <c r="HM15" s="623">
        <v>13.4</v>
      </c>
      <c r="HN15" s="623">
        <v>4.4000000000000004</v>
      </c>
      <c r="HO15" s="623">
        <v>14</v>
      </c>
      <c r="HP15" s="776">
        <v>170714</v>
      </c>
      <c r="HQ15" s="776">
        <v>3520</v>
      </c>
      <c r="HR15" s="71">
        <v>167194</v>
      </c>
      <c r="HS15" s="616">
        <v>12.9</v>
      </c>
      <c r="HT15" s="616">
        <v>4.3</v>
      </c>
      <c r="HU15" s="616">
        <v>13.450931301247312</v>
      </c>
      <c r="HV15" s="206">
        <v>141311</v>
      </c>
      <c r="HW15" s="206">
        <v>2990</v>
      </c>
      <c r="HX15" s="838">
        <v>138321</v>
      </c>
      <c r="HY15" s="200">
        <v>12.27033978293696</v>
      </c>
      <c r="HZ15" s="200">
        <v>4.0943760526928399</v>
      </c>
      <c r="IA15" s="200">
        <v>12.823886076653501</v>
      </c>
      <c r="IB15" s="776">
        <v>150043</v>
      </c>
      <c r="IC15" s="776">
        <v>3232</v>
      </c>
      <c r="ID15" s="71">
        <v>146811</v>
      </c>
      <c r="IE15" s="616">
        <v>13.431318049293134</v>
      </c>
      <c r="IF15" s="616">
        <v>4.5766720004531356</v>
      </c>
      <c r="IG15" s="616">
        <v>14.028842974732775</v>
      </c>
      <c r="IH15" s="841">
        <v>134333</v>
      </c>
      <c r="II15" s="621">
        <v>2906</v>
      </c>
      <c r="IJ15" s="624">
        <v>131427</v>
      </c>
      <c r="IK15" s="623">
        <v>12.418164707796469</v>
      </c>
      <c r="IL15" s="971">
        <v>4.3485417570742362</v>
      </c>
      <c r="IM15" s="971">
        <v>12.949506315282303</v>
      </c>
      <c r="IN15" s="197">
        <v>132693</v>
      </c>
      <c r="IO15" s="614">
        <v>2928</v>
      </c>
      <c r="IP15" s="203">
        <v>129765</v>
      </c>
      <c r="IQ15" s="198">
        <v>12.149404354788647</v>
      </c>
      <c r="IR15" s="989">
        <v>4.3717152412804587</v>
      </c>
      <c r="IS15" s="990">
        <f t="shared" si="4"/>
        <v>12.657517891613448</v>
      </c>
      <c r="IT15" s="991">
        <v>12.657517891613448</v>
      </c>
      <c r="IU15" s="840">
        <v>114303</v>
      </c>
      <c r="IV15" s="710">
        <v>2607</v>
      </c>
      <c r="IW15" s="713">
        <f t="shared" si="0"/>
        <v>111696</v>
      </c>
      <c r="IX15" s="712">
        <v>11.8</v>
      </c>
      <c r="IY15" s="1024">
        <v>4.3</v>
      </c>
      <c r="IZ15" s="1026">
        <f>(IW15/$IW$5*100)</f>
        <v>12.318646378221352</v>
      </c>
      <c r="JA15" s="197">
        <v>123066</v>
      </c>
      <c r="JB15" s="614">
        <v>2771</v>
      </c>
      <c r="JC15" s="203">
        <f t="shared" ref="JC15:JC20" si="8">(JA15-JB15)</f>
        <v>120295</v>
      </c>
      <c r="JD15" s="198">
        <v>11.8</v>
      </c>
      <c r="JE15" s="989">
        <v>4.5999999999999996</v>
      </c>
      <c r="JF15" s="1043">
        <f t="shared" si="6"/>
        <v>13.553709510412453</v>
      </c>
      <c r="JG15" s="624">
        <v>118577</v>
      </c>
      <c r="JH15" s="1064">
        <v>2692</v>
      </c>
      <c r="JI15" s="624">
        <f t="shared" si="2"/>
        <v>115885</v>
      </c>
      <c r="JJ15" s="623">
        <v>12.2</v>
      </c>
      <c r="JK15" s="971">
        <v>4.4000000000000004</v>
      </c>
      <c r="JL15" s="970">
        <f>(JI15/$JI$5*100)</f>
        <v>12.765898851030547</v>
      </c>
      <c r="JM15" s="776">
        <v>116621</v>
      </c>
      <c r="JN15" s="776">
        <v>2657</v>
      </c>
      <c r="JO15" s="601">
        <f t="shared" si="3"/>
        <v>113964</v>
      </c>
      <c r="JP15" s="616">
        <v>11.8</v>
      </c>
      <c r="JQ15" s="616">
        <v>4.3</v>
      </c>
      <c r="JR15" s="616">
        <f t="shared" si="5"/>
        <v>12.346955026635595</v>
      </c>
    </row>
    <row r="16" spans="1:278">
      <c r="A16" s="208" t="s">
        <v>19</v>
      </c>
      <c r="B16" s="194">
        <v>485159</v>
      </c>
      <c r="C16" s="837">
        <v>10825</v>
      </c>
      <c r="D16" s="64">
        <v>474334</v>
      </c>
      <c r="E16" s="195">
        <v>27.777768235281318</v>
      </c>
      <c r="F16" s="195">
        <v>16.088520302003449</v>
      </c>
      <c r="G16" s="195">
        <v>28.246120828517306</v>
      </c>
      <c r="H16" s="203">
        <v>480894</v>
      </c>
      <c r="I16" s="203">
        <v>11099</v>
      </c>
      <c r="J16" s="197">
        <v>469795</v>
      </c>
      <c r="K16" s="198">
        <v>28.251454595016305</v>
      </c>
      <c r="L16" s="198">
        <v>16.092737316765504</v>
      </c>
      <c r="M16" s="198">
        <v>28.764902282174571</v>
      </c>
      <c r="N16" s="206">
        <v>411095</v>
      </c>
      <c r="O16" s="206">
        <v>10131</v>
      </c>
      <c r="P16" s="838">
        <v>400964</v>
      </c>
      <c r="Q16" s="200">
        <v>28.247719918835774</v>
      </c>
      <c r="R16" s="200">
        <v>15.452313042417218</v>
      </c>
      <c r="S16" s="200">
        <v>28.851353976735517</v>
      </c>
      <c r="T16" s="203">
        <v>391576</v>
      </c>
      <c r="U16" s="203">
        <v>10022</v>
      </c>
      <c r="V16" s="197">
        <v>381554</v>
      </c>
      <c r="W16" s="198">
        <v>28.445547337933618</v>
      </c>
      <c r="X16" s="198">
        <v>15.183698204681464</v>
      </c>
      <c r="Y16" s="198">
        <v>29.113458509846051</v>
      </c>
      <c r="Z16" s="194">
        <v>418740</v>
      </c>
      <c r="AA16" s="194">
        <v>11170</v>
      </c>
      <c r="AB16" s="837">
        <v>407570</v>
      </c>
      <c r="AC16" s="195">
        <v>28.413192993122315</v>
      </c>
      <c r="AD16" s="195">
        <v>15.277929751613961</v>
      </c>
      <c r="AE16" s="195">
        <v>29.098840530043407</v>
      </c>
      <c r="AF16" s="203">
        <v>516481</v>
      </c>
      <c r="AG16" s="203">
        <v>13290</v>
      </c>
      <c r="AH16" s="197">
        <v>503191</v>
      </c>
      <c r="AI16" s="198">
        <v>29.365533318171483</v>
      </c>
      <c r="AJ16" s="198">
        <v>15.796229823852425</v>
      </c>
      <c r="AK16" s="198">
        <v>30.047245241737759</v>
      </c>
      <c r="AL16" s="206">
        <v>487910</v>
      </c>
      <c r="AM16" s="206">
        <v>12716</v>
      </c>
      <c r="AN16" s="838">
        <v>475194</v>
      </c>
      <c r="AO16" s="200">
        <v>29.416091399632233</v>
      </c>
      <c r="AP16" s="200">
        <v>15.363796728125076</v>
      </c>
      <c r="AQ16" s="200">
        <v>30.154123019206995</v>
      </c>
      <c r="AR16" s="203">
        <v>500448</v>
      </c>
      <c r="AS16" s="203">
        <v>13043</v>
      </c>
      <c r="AT16" s="197">
        <v>487405</v>
      </c>
      <c r="AU16" s="198">
        <v>29.16550594735094</v>
      </c>
      <c r="AV16" s="198">
        <v>15.206416937730987</v>
      </c>
      <c r="AW16" s="198">
        <v>29.900001042869928</v>
      </c>
      <c r="AX16" s="194">
        <v>547837</v>
      </c>
      <c r="AY16" s="194">
        <v>14044</v>
      </c>
      <c r="AZ16" s="837">
        <v>533793</v>
      </c>
      <c r="BA16" s="195">
        <v>28.945040894393138</v>
      </c>
      <c r="BB16" s="195">
        <v>14.869242985706723</v>
      </c>
      <c r="BC16" s="195">
        <v>29.684356283678952</v>
      </c>
      <c r="BD16" s="203">
        <v>616693</v>
      </c>
      <c r="BE16" s="203">
        <v>15284</v>
      </c>
      <c r="BF16" s="197">
        <v>601409</v>
      </c>
      <c r="BG16" s="198">
        <v>29.695701080748954</v>
      </c>
      <c r="BH16" s="198">
        <v>15.091582325351766</v>
      </c>
      <c r="BI16" s="198">
        <v>30.444413958863702</v>
      </c>
      <c r="BJ16" s="206">
        <v>546429</v>
      </c>
      <c r="BK16" s="206">
        <v>14022</v>
      </c>
      <c r="BL16" s="838">
        <v>532407</v>
      </c>
      <c r="BM16" s="200">
        <v>29.634078683414312</v>
      </c>
      <c r="BN16" s="200">
        <v>14.733479736474347</v>
      </c>
      <c r="BO16" s="200">
        <v>30.445003573981417</v>
      </c>
      <c r="BP16" s="203">
        <v>533309</v>
      </c>
      <c r="BQ16" s="203">
        <v>13683</v>
      </c>
      <c r="BR16" s="197">
        <v>519626</v>
      </c>
      <c r="BS16" s="198">
        <v>29.421931961620277</v>
      </c>
      <c r="BT16" s="198">
        <v>14.468953557228662</v>
      </c>
      <c r="BU16" s="198">
        <v>30.244997834762078</v>
      </c>
      <c r="BV16" s="194">
        <v>570883</v>
      </c>
      <c r="BW16" s="194">
        <v>14531</v>
      </c>
      <c r="BX16" s="837">
        <v>556352</v>
      </c>
      <c r="BY16" s="195">
        <v>29.205568510047037</v>
      </c>
      <c r="BZ16" s="195">
        <v>14.485948699544418</v>
      </c>
      <c r="CA16" s="195">
        <v>30.001806519107312</v>
      </c>
      <c r="CB16" s="203">
        <v>631801</v>
      </c>
      <c r="CC16" s="203">
        <v>15960</v>
      </c>
      <c r="CD16" s="197">
        <v>615841</v>
      </c>
      <c r="CE16" s="198">
        <v>29.607585303264045</v>
      </c>
      <c r="CF16" s="198">
        <v>15.02301458060751</v>
      </c>
      <c r="CG16" s="198">
        <v>30.37172057312819</v>
      </c>
      <c r="CH16" s="206">
        <v>558060</v>
      </c>
      <c r="CI16" s="206">
        <v>14202</v>
      </c>
      <c r="CJ16" s="838">
        <v>543858</v>
      </c>
      <c r="CK16" s="200">
        <v>29.632044619574483</v>
      </c>
      <c r="CL16" s="200">
        <v>14.464236609734485</v>
      </c>
      <c r="CM16" s="200">
        <v>30.466323681651346</v>
      </c>
      <c r="CN16" s="203">
        <v>548225</v>
      </c>
      <c r="CO16" s="203">
        <v>14070</v>
      </c>
      <c r="CP16" s="197">
        <v>534155</v>
      </c>
      <c r="CQ16" s="198">
        <v>29.447721934222098</v>
      </c>
      <c r="CR16" s="198">
        <v>14.259797910184558</v>
      </c>
      <c r="CS16" s="198">
        <v>30.297727762589194</v>
      </c>
      <c r="CT16" s="194">
        <v>581883</v>
      </c>
      <c r="CU16" s="194">
        <v>15113</v>
      </c>
      <c r="CV16" s="837">
        <v>566770</v>
      </c>
      <c r="CW16" s="195">
        <v>29.348365542327642</v>
      </c>
      <c r="CX16" s="195">
        <v>14.439677823108452</v>
      </c>
      <c r="CY16" s="195">
        <v>30.179237310923835</v>
      </c>
      <c r="CZ16" s="203">
        <v>637450</v>
      </c>
      <c r="DA16" s="203">
        <v>16605</v>
      </c>
      <c r="DB16" s="197">
        <v>620845</v>
      </c>
      <c r="DC16" s="198">
        <v>29.760876527728108</v>
      </c>
      <c r="DD16" s="198">
        <v>14.773657425531159</v>
      </c>
      <c r="DE16" s="198">
        <v>30.590881542835461</v>
      </c>
      <c r="DF16" s="206">
        <v>583705</v>
      </c>
      <c r="DG16" s="206">
        <v>15163</v>
      </c>
      <c r="DH16" s="838">
        <v>568542</v>
      </c>
      <c r="DI16" s="200">
        <v>29.713481415870639</v>
      </c>
      <c r="DJ16" s="200">
        <v>14.220067335015147</v>
      </c>
      <c r="DK16" s="200">
        <v>30.602740640343974</v>
      </c>
      <c r="DL16" s="378">
        <v>584617</v>
      </c>
      <c r="DM16" s="378">
        <v>15039</v>
      </c>
      <c r="DN16" s="839">
        <v>569578</v>
      </c>
      <c r="DO16" s="379">
        <v>29.541224879193244</v>
      </c>
      <c r="DP16" s="379">
        <v>14.20998922841431</v>
      </c>
      <c r="DQ16" s="379">
        <v>30.407446695491508</v>
      </c>
      <c r="DR16" s="194">
        <v>627469</v>
      </c>
      <c r="DS16" s="194">
        <v>15765</v>
      </c>
      <c r="DT16" s="837">
        <v>611704</v>
      </c>
      <c r="DU16" s="195">
        <v>29.364685290958743</v>
      </c>
      <c r="DV16" s="195">
        <v>14.136351001156733</v>
      </c>
      <c r="DW16" s="195">
        <v>30.2032198782004</v>
      </c>
      <c r="DX16" s="378">
        <v>692085</v>
      </c>
      <c r="DY16" s="378">
        <v>16769</v>
      </c>
      <c r="DZ16" s="839">
        <v>675316</v>
      </c>
      <c r="EA16" s="379">
        <v>29.90274591879809</v>
      </c>
      <c r="EB16" s="379">
        <v>14.418496672456191</v>
      </c>
      <c r="EC16" s="379">
        <v>30.722002264630593</v>
      </c>
      <c r="ED16" s="206">
        <v>627288</v>
      </c>
      <c r="EE16" s="206">
        <v>15497</v>
      </c>
      <c r="EF16" s="838">
        <v>611791</v>
      </c>
      <c r="EG16" s="200">
        <v>29.741340685443628</v>
      </c>
      <c r="EH16" s="200">
        <v>14.15380400036533</v>
      </c>
      <c r="EI16" s="454">
        <v>30.594827607762337</v>
      </c>
      <c r="EJ16" s="456">
        <v>602264</v>
      </c>
      <c r="EK16" s="461">
        <v>15317</v>
      </c>
      <c r="EL16" s="449">
        <v>586947</v>
      </c>
      <c r="EM16" s="379">
        <v>28.911688067299181</v>
      </c>
      <c r="EN16" s="379">
        <v>13.847127423947928</v>
      </c>
      <c r="EO16" s="451">
        <v>29.756486815469295</v>
      </c>
      <c r="EP16" s="194">
        <v>613563</v>
      </c>
      <c r="EQ16" s="194">
        <v>15823</v>
      </c>
      <c r="ER16" s="837">
        <v>597740</v>
      </c>
      <c r="ES16" s="195">
        <v>28.433561967910215</v>
      </c>
      <c r="ET16" s="195">
        <v>13.599016793578217</v>
      </c>
      <c r="EU16" s="195">
        <v>29.279035468024212</v>
      </c>
      <c r="EV16" s="203">
        <v>627892</v>
      </c>
      <c r="EW16" s="203">
        <v>16181</v>
      </c>
      <c r="EX16" s="197">
        <v>611711</v>
      </c>
      <c r="EY16" s="198">
        <v>28.773282070199635</v>
      </c>
      <c r="EZ16" s="198">
        <v>13.708645740670139</v>
      </c>
      <c r="FA16" s="198">
        <v>29.634720008526429</v>
      </c>
      <c r="FB16" s="206">
        <v>549830</v>
      </c>
      <c r="FC16" s="206">
        <v>14365</v>
      </c>
      <c r="FD16" s="838">
        <v>535465</v>
      </c>
      <c r="FE16" s="200">
        <v>28.748664734507649</v>
      </c>
      <c r="FF16" s="200">
        <v>13.242682645770914</v>
      </c>
      <c r="FG16" s="200">
        <v>29.681009453090962</v>
      </c>
      <c r="FH16" s="203">
        <v>515043</v>
      </c>
      <c r="FI16" s="203">
        <v>13936</v>
      </c>
      <c r="FJ16" s="197">
        <v>501107</v>
      </c>
      <c r="FK16" s="198">
        <v>28.268808989060062</v>
      </c>
      <c r="FL16" s="198">
        <v>13.102177428453235</v>
      </c>
      <c r="FM16" s="198">
        <v>29.209120625979256</v>
      </c>
      <c r="FN16" s="194">
        <v>509411</v>
      </c>
      <c r="FO16" s="194">
        <v>14222</v>
      </c>
      <c r="FP16" s="837">
        <v>495189</v>
      </c>
      <c r="FQ16" s="195">
        <v>27.910178722098642</v>
      </c>
      <c r="FR16" s="195">
        <v>13.059447944023066</v>
      </c>
      <c r="FS16" s="195">
        <v>28.852493593695193</v>
      </c>
      <c r="FT16" s="203">
        <v>525307</v>
      </c>
      <c r="FU16" s="203">
        <v>14639</v>
      </c>
      <c r="FV16" s="197">
        <v>510668</v>
      </c>
      <c r="FW16" s="198">
        <v>28.232536691597105</v>
      </c>
      <c r="FX16" s="198">
        <v>13.305883529208593</v>
      </c>
      <c r="FY16" s="198">
        <v>29.170610496251335</v>
      </c>
      <c r="FZ16" s="840">
        <v>452025</v>
      </c>
      <c r="GA16" s="710">
        <v>12876</v>
      </c>
      <c r="GB16" s="713">
        <v>439149</v>
      </c>
      <c r="GC16" s="712">
        <v>27.863631099999999</v>
      </c>
      <c r="GD16" s="712">
        <v>12.81002835</v>
      </c>
      <c r="GE16" s="712">
        <v>28.85794813</v>
      </c>
      <c r="GF16" s="197">
        <v>421566</v>
      </c>
      <c r="GG16" s="203">
        <v>11881</v>
      </c>
      <c r="GH16" s="197">
        <v>409685</v>
      </c>
      <c r="GI16" s="198">
        <v>27.385601001967686</v>
      </c>
      <c r="GJ16" s="198">
        <v>12.517251914830851</v>
      </c>
      <c r="GK16" s="198">
        <v>28.362620062667276</v>
      </c>
      <c r="GL16" s="841">
        <v>429799</v>
      </c>
      <c r="GM16" s="621">
        <v>12146</v>
      </c>
      <c r="GN16" s="624">
        <v>417653</v>
      </c>
      <c r="GO16" s="623">
        <v>27.5</v>
      </c>
      <c r="GP16" s="623">
        <v>12.8</v>
      </c>
      <c r="GQ16" s="623">
        <v>28.4</v>
      </c>
      <c r="GR16" s="615">
        <v>449214</v>
      </c>
      <c r="GS16" s="615">
        <v>12513</v>
      </c>
      <c r="GT16" s="71">
        <v>436701</v>
      </c>
      <c r="GU16" s="616">
        <v>28</v>
      </c>
      <c r="GV16" s="616">
        <v>13</v>
      </c>
      <c r="GW16" s="616">
        <v>29</v>
      </c>
      <c r="GX16" s="840">
        <v>388802</v>
      </c>
      <c r="GY16" s="710">
        <v>10839</v>
      </c>
      <c r="GZ16" s="710">
        <v>377963</v>
      </c>
      <c r="HA16" s="712">
        <v>27.921951079384687</v>
      </c>
      <c r="HB16" s="712">
        <v>12.590604962364093</v>
      </c>
      <c r="HC16" s="712">
        <v>28.932264316748977</v>
      </c>
      <c r="HD16" s="197">
        <v>367185</v>
      </c>
      <c r="HE16" s="614">
        <v>10241</v>
      </c>
      <c r="HF16" s="614">
        <v>356944</v>
      </c>
      <c r="HG16" s="198">
        <v>27.730618360654745</v>
      </c>
      <c r="HH16" s="198">
        <v>12.497101785300254</v>
      </c>
      <c r="HI16" s="198">
        <v>28.735588692985726</v>
      </c>
      <c r="HJ16" s="841">
        <v>370141</v>
      </c>
      <c r="HK16" s="621">
        <v>10257</v>
      </c>
      <c r="HL16" s="624">
        <v>359884</v>
      </c>
      <c r="HM16" s="623">
        <v>27.7</v>
      </c>
      <c r="HN16" s="623">
        <v>12.5</v>
      </c>
      <c r="HO16" s="623">
        <v>28.7</v>
      </c>
      <c r="HP16" s="776">
        <v>370588</v>
      </c>
      <c r="HQ16" s="776">
        <v>10355</v>
      </c>
      <c r="HR16" s="71">
        <v>360233</v>
      </c>
      <c r="HS16" s="616">
        <v>28</v>
      </c>
      <c r="HT16" s="616">
        <v>12.7</v>
      </c>
      <c r="HU16" s="616">
        <v>28.981119749765082</v>
      </c>
      <c r="HV16" s="206">
        <v>319593</v>
      </c>
      <c r="HW16" s="206">
        <v>8985</v>
      </c>
      <c r="HX16" s="838">
        <v>310608</v>
      </c>
      <c r="HY16" s="200">
        <v>27.75095146342586</v>
      </c>
      <c r="HZ16" s="200">
        <v>12.30366850616895</v>
      </c>
      <c r="IA16" s="200">
        <v>28.796795905879733</v>
      </c>
      <c r="IB16" s="776">
        <v>308419</v>
      </c>
      <c r="IC16" s="776">
        <v>8677</v>
      </c>
      <c r="ID16" s="71">
        <v>299742</v>
      </c>
      <c r="IE16" s="616">
        <v>27.608576750964314</v>
      </c>
      <c r="IF16" s="616">
        <v>12.287061555671986</v>
      </c>
      <c r="IG16" s="616">
        <v>28.642495800262591</v>
      </c>
      <c r="IH16" s="841">
        <v>303039</v>
      </c>
      <c r="II16" s="621">
        <v>8600</v>
      </c>
      <c r="IJ16" s="624">
        <v>294439</v>
      </c>
      <c r="IK16" s="623">
        <v>28.013877564603888</v>
      </c>
      <c r="IL16" s="971">
        <v>12.869049934906549</v>
      </c>
      <c r="IM16" s="971">
        <v>29.01108364312817</v>
      </c>
      <c r="IN16" s="197">
        <v>309471</v>
      </c>
      <c r="IO16" s="614">
        <v>8733</v>
      </c>
      <c r="IP16" s="203">
        <v>300738</v>
      </c>
      <c r="IQ16" s="198">
        <v>28.335242364561786</v>
      </c>
      <c r="IR16" s="989">
        <v>13.038999044433828</v>
      </c>
      <c r="IS16" s="990">
        <f t="shared" si="4"/>
        <v>29.334540251131241</v>
      </c>
      <c r="IT16" s="991">
        <v>29.334540251131241</v>
      </c>
      <c r="IU16" s="840">
        <v>276570</v>
      </c>
      <c r="IV16" s="710">
        <v>7940</v>
      </c>
      <c r="IW16" s="713">
        <f t="shared" si="0"/>
        <v>268630</v>
      </c>
      <c r="IX16" s="712">
        <v>28.6</v>
      </c>
      <c r="IY16" s="1024">
        <v>13</v>
      </c>
      <c r="IZ16" s="1026">
        <f t="shared" ref="IZ16:IZ34" si="9">(IW16/$IW$5*100)</f>
        <v>29.626468061359425</v>
      </c>
      <c r="JA16" s="197">
        <v>269392</v>
      </c>
      <c r="JB16" s="614">
        <v>7746</v>
      </c>
      <c r="JC16" s="203">
        <f t="shared" si="8"/>
        <v>261646</v>
      </c>
      <c r="JD16" s="198">
        <v>28.6</v>
      </c>
      <c r="JE16" s="989">
        <v>12.9</v>
      </c>
      <c r="JF16" s="1043">
        <f t="shared" si="6"/>
        <v>29.479811119010574</v>
      </c>
      <c r="JG16" s="624">
        <v>271669</v>
      </c>
      <c r="JH16" s="1064">
        <v>7873</v>
      </c>
      <c r="JI16" s="624">
        <f t="shared" si="2"/>
        <v>263796</v>
      </c>
      <c r="JJ16" s="623">
        <v>28</v>
      </c>
      <c r="JK16" s="971">
        <v>12.9</v>
      </c>
      <c r="JL16" s="970">
        <f t="shared" si="7"/>
        <v>29.059783865957233</v>
      </c>
      <c r="JM16" s="776">
        <v>278279</v>
      </c>
      <c r="JN16" s="776">
        <v>7978</v>
      </c>
      <c r="JO16" s="601">
        <f t="shared" si="3"/>
        <v>270301</v>
      </c>
      <c r="JP16" s="616">
        <v>28.3</v>
      </c>
      <c r="JQ16" s="616">
        <v>12.9</v>
      </c>
      <c r="JR16" s="616">
        <f t="shared" si="5"/>
        <v>29.284636294396719</v>
      </c>
    </row>
    <row r="17" spans="1:278">
      <c r="A17" s="208" t="s">
        <v>20</v>
      </c>
      <c r="B17" s="194">
        <v>336904</v>
      </c>
      <c r="C17" s="837">
        <v>11557</v>
      </c>
      <c r="D17" s="64">
        <v>325347</v>
      </c>
      <c r="E17" s="195">
        <v>19.289431360727548</v>
      </c>
      <c r="F17" s="195">
        <v>17.17644610903038</v>
      </c>
      <c r="G17" s="195">
        <v>19.374092249755702</v>
      </c>
      <c r="H17" s="203">
        <v>327938</v>
      </c>
      <c r="I17" s="203">
        <v>11842</v>
      </c>
      <c r="J17" s="197">
        <v>316096</v>
      </c>
      <c r="K17" s="198">
        <v>19.265629259214002</v>
      </c>
      <c r="L17" s="198">
        <v>17.170032913337877</v>
      </c>
      <c r="M17" s="198">
        <v>19.354123717336826</v>
      </c>
      <c r="N17" s="206">
        <v>273960</v>
      </c>
      <c r="O17" s="206">
        <v>11071</v>
      </c>
      <c r="P17" s="838">
        <v>262889</v>
      </c>
      <c r="Q17" s="200">
        <v>18.824712898391489</v>
      </c>
      <c r="R17" s="200">
        <v>16.886048533471623</v>
      </c>
      <c r="S17" s="200">
        <v>18.916171016824514</v>
      </c>
      <c r="T17" s="203">
        <v>254479</v>
      </c>
      <c r="U17" s="203">
        <v>11195</v>
      </c>
      <c r="V17" s="197">
        <v>243284</v>
      </c>
      <c r="W17" s="198">
        <v>18.486307743605352</v>
      </c>
      <c r="X17" s="198">
        <v>16.960836300280281</v>
      </c>
      <c r="Y17" s="198">
        <v>18.56313559839338</v>
      </c>
      <c r="Z17" s="194">
        <v>273866</v>
      </c>
      <c r="AA17" s="194">
        <v>12427</v>
      </c>
      <c r="AB17" s="837">
        <v>261439</v>
      </c>
      <c r="AC17" s="195">
        <v>18.58290947187858</v>
      </c>
      <c r="AD17" s="195">
        <v>16.997209760367653</v>
      </c>
      <c r="AE17" s="195">
        <v>18.6656814027873</v>
      </c>
      <c r="AF17" s="203">
        <v>327622</v>
      </c>
      <c r="AG17" s="203">
        <v>14281</v>
      </c>
      <c r="AH17" s="197">
        <v>313341</v>
      </c>
      <c r="AI17" s="198">
        <v>18.627586991130315</v>
      </c>
      <c r="AJ17" s="198">
        <v>16.974112724938788</v>
      </c>
      <c r="AK17" s="198">
        <v>18.710656333860008</v>
      </c>
      <c r="AL17" s="206">
        <v>305151</v>
      </c>
      <c r="AM17" s="206">
        <v>13842</v>
      </c>
      <c r="AN17" s="838">
        <v>291309</v>
      </c>
      <c r="AO17" s="200">
        <v>18.39755222620806</v>
      </c>
      <c r="AP17" s="200">
        <v>16.724258753594469</v>
      </c>
      <c r="AQ17" s="200">
        <v>18.485434207086307</v>
      </c>
      <c r="AR17" s="203">
        <v>310473</v>
      </c>
      <c r="AS17" s="203">
        <v>14324</v>
      </c>
      <c r="AT17" s="197">
        <v>296149</v>
      </c>
      <c r="AU17" s="198">
        <v>18.093992039116728</v>
      </c>
      <c r="AV17" s="198">
        <v>16.699893906007716</v>
      </c>
      <c r="AW17" s="198">
        <v>18.167346270237044</v>
      </c>
      <c r="AX17" s="194">
        <v>345393</v>
      </c>
      <c r="AY17" s="194">
        <v>15822</v>
      </c>
      <c r="AZ17" s="837">
        <v>329571</v>
      </c>
      <c r="BA17" s="195">
        <v>18.248885178688422</v>
      </c>
      <c r="BB17" s="195">
        <v>16.751720487030177</v>
      </c>
      <c r="BC17" s="195">
        <v>18.327522063362306</v>
      </c>
      <c r="BD17" s="203">
        <v>384188</v>
      </c>
      <c r="BE17" s="203">
        <v>17019</v>
      </c>
      <c r="BF17" s="197">
        <v>367169</v>
      </c>
      <c r="BG17" s="198">
        <v>18.499856503658677</v>
      </c>
      <c r="BH17" s="198">
        <v>16.804739570476425</v>
      </c>
      <c r="BI17" s="198">
        <v>18.58676047226102</v>
      </c>
      <c r="BJ17" s="206">
        <v>339433</v>
      </c>
      <c r="BK17" s="206">
        <v>15824</v>
      </c>
      <c r="BL17" s="838">
        <v>323609</v>
      </c>
      <c r="BM17" s="200">
        <v>18.408218139497297</v>
      </c>
      <c r="BN17" s="200">
        <v>16.626913660673946</v>
      </c>
      <c r="BO17" s="200">
        <v>18.505160829163689</v>
      </c>
      <c r="BP17" s="203">
        <v>329838</v>
      </c>
      <c r="BQ17" s="203">
        <v>13737</v>
      </c>
      <c r="BR17" s="197">
        <v>316101</v>
      </c>
      <c r="BS17" s="198">
        <v>18.196713714482428</v>
      </c>
      <c r="BT17" s="198">
        <v>14.526055325268588</v>
      </c>
      <c r="BU17" s="198">
        <v>18.398759993853517</v>
      </c>
      <c r="BV17" s="194">
        <v>358777</v>
      </c>
      <c r="BW17" s="194">
        <v>16753</v>
      </c>
      <c r="BX17" s="837">
        <v>342024</v>
      </c>
      <c r="BY17" s="195">
        <v>18.354524925999101</v>
      </c>
      <c r="BZ17" s="195">
        <v>16.701059704319565</v>
      </c>
      <c r="CA17" s="195">
        <v>18.44396690025588</v>
      </c>
      <c r="CB17" s="203">
        <v>392580</v>
      </c>
      <c r="CC17" s="203">
        <v>17821</v>
      </c>
      <c r="CD17" s="197">
        <v>374759</v>
      </c>
      <c r="CE17" s="198">
        <v>18.397162774917099</v>
      </c>
      <c r="CF17" s="198">
        <v>16.77475832337133</v>
      </c>
      <c r="CG17" s="198">
        <v>18.482166062774237</v>
      </c>
      <c r="CH17" s="206">
        <v>350107</v>
      </c>
      <c r="CI17" s="206">
        <v>16286</v>
      </c>
      <c r="CJ17" s="838">
        <v>333821</v>
      </c>
      <c r="CK17" s="200">
        <v>18.590091111395481</v>
      </c>
      <c r="CL17" s="200">
        <v>16.58671718251907</v>
      </c>
      <c r="CM17" s="200">
        <v>18.700283231528331</v>
      </c>
      <c r="CN17" s="203">
        <v>346489</v>
      </c>
      <c r="CO17" s="203">
        <v>16388</v>
      </c>
      <c r="CP17" s="197">
        <v>330101</v>
      </c>
      <c r="CQ17" s="198">
        <v>18.61154038080474</v>
      </c>
      <c r="CR17" s="198">
        <v>16.609066677477223</v>
      </c>
      <c r="CS17" s="198">
        <v>18.723610622681537</v>
      </c>
      <c r="CT17" s="194">
        <v>373406</v>
      </c>
      <c r="CU17" s="194">
        <v>17449</v>
      </c>
      <c r="CV17" s="837">
        <v>355957</v>
      </c>
      <c r="CW17" s="195">
        <v>18.833435215839604</v>
      </c>
      <c r="CX17" s="195">
        <v>16.671603145333115</v>
      </c>
      <c r="CY17" s="195">
        <v>18.953915654470975</v>
      </c>
      <c r="CZ17" s="203">
        <v>408789</v>
      </c>
      <c r="DA17" s="203">
        <v>18878</v>
      </c>
      <c r="DB17" s="197">
        <v>389911</v>
      </c>
      <c r="DC17" s="198">
        <v>19.085291324642633</v>
      </c>
      <c r="DD17" s="198">
        <v>16.795971386882094</v>
      </c>
      <c r="DE17" s="198">
        <v>19.212075821257351</v>
      </c>
      <c r="DF17" s="206">
        <v>378656</v>
      </c>
      <c r="DG17" s="206">
        <v>17958</v>
      </c>
      <c r="DH17" s="838">
        <v>360698</v>
      </c>
      <c r="DI17" s="200">
        <v>19.275469661914688</v>
      </c>
      <c r="DJ17" s="200">
        <v>16.841256295073663</v>
      </c>
      <c r="DK17" s="200">
        <v>19.415183651323545</v>
      </c>
      <c r="DL17" s="378">
        <v>381532</v>
      </c>
      <c r="DM17" s="378">
        <v>17896</v>
      </c>
      <c r="DN17" s="839">
        <v>363636</v>
      </c>
      <c r="DO17" s="379">
        <v>19.27915645731882</v>
      </c>
      <c r="DP17" s="379">
        <v>16.909499782678534</v>
      </c>
      <c r="DQ17" s="379">
        <v>19.413043141697447</v>
      </c>
      <c r="DR17" s="194">
        <v>418101</v>
      </c>
      <c r="DS17" s="194">
        <v>19053</v>
      </c>
      <c r="DT17" s="837">
        <v>399048</v>
      </c>
      <c r="DU17" s="195">
        <v>19.566551152065106</v>
      </c>
      <c r="DV17" s="195">
        <v>17.084674635270485</v>
      </c>
      <c r="DW17" s="195">
        <v>19.703213459379231</v>
      </c>
      <c r="DX17" s="378">
        <v>460059</v>
      </c>
      <c r="DY17" s="378">
        <v>20089</v>
      </c>
      <c r="DZ17" s="839">
        <v>439970</v>
      </c>
      <c r="EA17" s="379">
        <v>19.877655757105458</v>
      </c>
      <c r="EB17" s="379">
        <v>17.273133738026861</v>
      </c>
      <c r="EC17" s="379">
        <v>20.015458446667221</v>
      </c>
      <c r="ED17" s="206">
        <v>425740</v>
      </c>
      <c r="EE17" s="206">
        <v>18811</v>
      </c>
      <c r="EF17" s="838">
        <v>406929</v>
      </c>
      <c r="EG17" s="200">
        <v>20.185430589172391</v>
      </c>
      <c r="EH17" s="200">
        <v>17.180564435108227</v>
      </c>
      <c r="EI17" s="454">
        <v>20.349960368163508</v>
      </c>
      <c r="EJ17" s="456">
        <v>417230</v>
      </c>
      <c r="EK17" s="461">
        <v>18670</v>
      </c>
      <c r="EL17" s="449">
        <v>398560</v>
      </c>
      <c r="EM17" s="379">
        <v>20.029129438783052</v>
      </c>
      <c r="EN17" s="379">
        <v>16.878361885820187</v>
      </c>
      <c r="EO17" s="451">
        <v>20.205819921003844</v>
      </c>
      <c r="EP17" s="194">
        <v>435364</v>
      </c>
      <c r="EQ17" s="194">
        <v>19823</v>
      </c>
      <c r="ER17" s="837">
        <v>415541</v>
      </c>
      <c r="ES17" s="195">
        <v>20.175514613164847</v>
      </c>
      <c r="ET17" s="195">
        <v>17.036801485122986</v>
      </c>
      <c r="EU17" s="195">
        <v>20.354401039612956</v>
      </c>
      <c r="EV17" s="203">
        <v>447939</v>
      </c>
      <c r="EW17" s="203">
        <v>20159</v>
      </c>
      <c r="EX17" s="197">
        <v>427780</v>
      </c>
      <c r="EY17" s="198">
        <v>20.526898251997405</v>
      </c>
      <c r="EZ17" s="198">
        <v>17.078832549667471</v>
      </c>
      <c r="FA17" s="198">
        <v>20.724068269570818</v>
      </c>
      <c r="FB17" s="206">
        <v>399988</v>
      </c>
      <c r="FC17" s="206">
        <v>18496</v>
      </c>
      <c r="FD17" s="838">
        <v>381492</v>
      </c>
      <c r="FE17" s="200">
        <v>20.913956877264329</v>
      </c>
      <c r="FF17" s="200">
        <v>17.050933394791425</v>
      </c>
      <c r="FG17" s="200">
        <v>21.146233009213631</v>
      </c>
      <c r="FH17" s="203">
        <v>378392</v>
      </c>
      <c r="FI17" s="203">
        <v>17961</v>
      </c>
      <c r="FJ17" s="197">
        <v>360431</v>
      </c>
      <c r="FK17" s="198">
        <v>20.768540046148409</v>
      </c>
      <c r="FL17" s="198">
        <v>16.886352525290512</v>
      </c>
      <c r="FM17" s="198">
        <v>21.009230675968066</v>
      </c>
      <c r="FN17" s="194">
        <v>382125</v>
      </c>
      <c r="FO17" s="194">
        <v>18481</v>
      </c>
      <c r="FP17" s="837">
        <v>363644</v>
      </c>
      <c r="FQ17" s="195">
        <v>20.93629121511303</v>
      </c>
      <c r="FR17" s="195">
        <v>16.970303575691904</v>
      </c>
      <c r="FS17" s="195">
        <v>21.187942745872171</v>
      </c>
      <c r="FT17" s="203">
        <v>392228</v>
      </c>
      <c r="FU17" s="203">
        <v>18878</v>
      </c>
      <c r="FV17" s="197">
        <v>373350</v>
      </c>
      <c r="FW17" s="198">
        <v>21.080228136064719</v>
      </c>
      <c r="FX17" s="198">
        <v>17.158854379698052</v>
      </c>
      <c r="FY17" s="198">
        <v>21.326669046769013</v>
      </c>
      <c r="FZ17" s="840">
        <v>350180</v>
      </c>
      <c r="GA17" s="710">
        <v>17350</v>
      </c>
      <c r="GB17" s="713">
        <v>332830</v>
      </c>
      <c r="GC17" s="712">
        <v>21.58572277</v>
      </c>
      <c r="GD17" s="712">
        <v>17.261105310000001</v>
      </c>
      <c r="GE17" s="712">
        <v>21.87137139</v>
      </c>
      <c r="GF17" s="197">
        <v>329294</v>
      </c>
      <c r="GG17" s="203">
        <v>16231</v>
      </c>
      <c r="GH17" s="197">
        <v>313063</v>
      </c>
      <c r="GI17" s="198">
        <v>21.391464435798778</v>
      </c>
      <c r="GJ17" s="198">
        <v>17.100203335545793</v>
      </c>
      <c r="GK17" s="198">
        <v>21.673448929491698</v>
      </c>
      <c r="GL17" s="841">
        <v>332887</v>
      </c>
      <c r="GM17" s="621">
        <v>16361</v>
      </c>
      <c r="GN17" s="624">
        <v>316526</v>
      </c>
      <c r="GO17" s="623">
        <v>21.3</v>
      </c>
      <c r="GP17" s="623">
        <v>17.2</v>
      </c>
      <c r="GQ17" s="623">
        <v>21.6</v>
      </c>
      <c r="GR17" s="615">
        <v>345832</v>
      </c>
      <c r="GS17" s="615">
        <v>16734</v>
      </c>
      <c r="GT17" s="71">
        <v>329098</v>
      </c>
      <c r="GU17" s="616">
        <v>21.6</v>
      </c>
      <c r="GV17" s="616">
        <v>17.5</v>
      </c>
      <c r="GW17" s="616">
        <v>21.9</v>
      </c>
      <c r="GX17" s="840">
        <v>307553</v>
      </c>
      <c r="GY17" s="710">
        <v>15078</v>
      </c>
      <c r="GZ17" s="710">
        <v>292475</v>
      </c>
      <c r="HA17" s="712">
        <v>22.087025839162347</v>
      </c>
      <c r="HB17" s="712">
        <v>17.514636186228046</v>
      </c>
      <c r="HC17" s="712">
        <v>22.388339615362241</v>
      </c>
      <c r="HD17" s="197">
        <v>290496</v>
      </c>
      <c r="HE17" s="614">
        <v>14374</v>
      </c>
      <c r="HF17" s="614">
        <v>276122</v>
      </c>
      <c r="HG17" s="198">
        <v>21.938896499848202</v>
      </c>
      <c r="HH17" s="198">
        <v>17.540605513319584</v>
      </c>
      <c r="HI17" s="198">
        <v>22.229056157505394</v>
      </c>
      <c r="HJ17" s="841">
        <v>295010</v>
      </c>
      <c r="HK17" s="621">
        <v>14505</v>
      </c>
      <c r="HL17" s="624">
        <v>280505</v>
      </c>
      <c r="HM17" s="623">
        <v>22.1</v>
      </c>
      <c r="HN17" s="623">
        <v>17.600000000000001</v>
      </c>
      <c r="HO17" s="623">
        <v>22.4</v>
      </c>
      <c r="HP17" s="776">
        <v>294439</v>
      </c>
      <c r="HQ17" s="776">
        <v>14391</v>
      </c>
      <c r="HR17" s="71">
        <v>280048</v>
      </c>
      <c r="HS17" s="616">
        <v>22.2</v>
      </c>
      <c r="HT17" s="616">
        <v>17.7</v>
      </c>
      <c r="HU17" s="616">
        <v>22.530153050059855</v>
      </c>
      <c r="HV17" s="206">
        <v>257151</v>
      </c>
      <c r="HW17" s="206">
        <v>12779</v>
      </c>
      <c r="HX17" s="838">
        <v>244372</v>
      </c>
      <c r="HY17" s="200">
        <v>22.328977542597688</v>
      </c>
      <c r="HZ17" s="200">
        <v>17.499007216508964</v>
      </c>
      <c r="IA17" s="200">
        <v>22.655986352932452</v>
      </c>
      <c r="IB17" s="776">
        <v>248890</v>
      </c>
      <c r="IC17" s="776">
        <v>12446</v>
      </c>
      <c r="ID17" s="71">
        <v>236444</v>
      </c>
      <c r="IE17" s="616">
        <v>22.279751466503388</v>
      </c>
      <c r="IF17" s="616">
        <v>17.624152140358827</v>
      </c>
      <c r="IG17" s="616">
        <v>22.593918359780371</v>
      </c>
      <c r="IH17" s="841">
        <v>250559</v>
      </c>
      <c r="II17" s="621">
        <v>12470</v>
      </c>
      <c r="IJ17" s="624">
        <v>238089</v>
      </c>
      <c r="IK17" s="623">
        <v>23.162461428098648</v>
      </c>
      <c r="IL17" s="971">
        <v>18.660122405614494</v>
      </c>
      <c r="IM17" s="971">
        <v>23.458916425842851</v>
      </c>
      <c r="IN17" s="197">
        <v>255357</v>
      </c>
      <c r="IO17" s="614">
        <v>12675</v>
      </c>
      <c r="IP17" s="203">
        <v>242682</v>
      </c>
      <c r="IQ17" s="198">
        <v>23.380550954652954</v>
      </c>
      <c r="IR17" s="989">
        <v>18.924689440993788</v>
      </c>
      <c r="IS17" s="990">
        <f t="shared" si="4"/>
        <v>23.671650729954418</v>
      </c>
      <c r="IT17" s="991">
        <v>23.671650729954418</v>
      </c>
      <c r="IU17" s="840">
        <v>228257</v>
      </c>
      <c r="IV17" s="710">
        <v>11675</v>
      </c>
      <c r="IW17" s="713">
        <f t="shared" si="0"/>
        <v>216582</v>
      </c>
      <c r="IX17" s="712">
        <v>23.6</v>
      </c>
      <c r="IY17" s="1024">
        <v>19.100000000000001</v>
      </c>
      <c r="IZ17" s="1026">
        <f t="shared" si="9"/>
        <v>23.886236480159873</v>
      </c>
      <c r="JA17" s="197">
        <v>223370</v>
      </c>
      <c r="JB17" s="614">
        <v>11423</v>
      </c>
      <c r="JC17" s="203">
        <f t="shared" si="8"/>
        <v>211947</v>
      </c>
      <c r="JD17" s="198">
        <v>23.6</v>
      </c>
      <c r="JE17" s="989">
        <v>19.100000000000001</v>
      </c>
      <c r="JF17" s="1043">
        <f t="shared" si="6"/>
        <v>23.880195100406404</v>
      </c>
      <c r="JG17" s="624">
        <v>230053</v>
      </c>
      <c r="JH17" s="1064">
        <v>11734</v>
      </c>
      <c r="JI17" s="624">
        <f t="shared" si="2"/>
        <v>218319</v>
      </c>
      <c r="JJ17" s="623">
        <v>23.7</v>
      </c>
      <c r="JK17" s="971">
        <v>19.2</v>
      </c>
      <c r="JL17" s="970">
        <f t="shared" si="7"/>
        <v>24.050034700419708</v>
      </c>
      <c r="JM17" s="776">
        <v>237142</v>
      </c>
      <c r="JN17" s="776">
        <v>12050</v>
      </c>
      <c r="JO17" s="601">
        <f t="shared" si="3"/>
        <v>225092</v>
      </c>
      <c r="JP17" s="616">
        <v>24.1</v>
      </c>
      <c r="JQ17" s="616">
        <v>19.5</v>
      </c>
      <c r="JR17" s="616">
        <f t="shared" si="5"/>
        <v>24.386655442556062</v>
      </c>
    </row>
    <row r="18" spans="1:278">
      <c r="A18" s="208" t="s">
        <v>21</v>
      </c>
      <c r="B18" s="194">
        <v>443736</v>
      </c>
      <c r="C18" s="837">
        <v>27979</v>
      </c>
      <c r="D18" s="64">
        <v>415757</v>
      </c>
      <c r="E18" s="195">
        <v>25.406095250527748</v>
      </c>
      <c r="F18" s="195">
        <v>41.583437369954225</v>
      </c>
      <c r="G18" s="195">
        <v>24.757918380933834</v>
      </c>
      <c r="H18" s="203">
        <v>427591</v>
      </c>
      <c r="I18" s="203">
        <v>28456</v>
      </c>
      <c r="J18" s="197">
        <v>399135</v>
      </c>
      <c r="K18" s="198">
        <v>25.120021713179241</v>
      </c>
      <c r="L18" s="198">
        <v>41.259116414621062</v>
      </c>
      <c r="M18" s="198">
        <v>24.438487579467104</v>
      </c>
      <c r="N18" s="206">
        <v>361497</v>
      </c>
      <c r="O18" s="206">
        <v>27094</v>
      </c>
      <c r="P18" s="838">
        <v>334403</v>
      </c>
      <c r="Q18" s="200">
        <v>24.83967454602799</v>
      </c>
      <c r="R18" s="200">
        <v>41.325137653859642</v>
      </c>
      <c r="S18" s="200">
        <v>24.061958988543331</v>
      </c>
      <c r="T18" s="203">
        <v>325547</v>
      </c>
      <c r="U18" s="203">
        <v>26887</v>
      </c>
      <c r="V18" s="197">
        <v>298660</v>
      </c>
      <c r="W18" s="198">
        <v>23.648953457878612</v>
      </c>
      <c r="X18" s="198">
        <v>40.734792818725857</v>
      </c>
      <c r="Y18" s="198">
        <v>22.78845332128774</v>
      </c>
      <c r="Z18" s="194">
        <v>347923</v>
      </c>
      <c r="AA18" s="194">
        <v>29859</v>
      </c>
      <c r="AB18" s="837">
        <v>318064</v>
      </c>
      <c r="AC18" s="195">
        <v>23.607974747447333</v>
      </c>
      <c r="AD18" s="195">
        <v>40.840080971659923</v>
      </c>
      <c r="AE18" s="195">
        <v>22.708476125199908</v>
      </c>
      <c r="AF18" s="203">
        <v>395920</v>
      </c>
      <c r="AG18" s="203">
        <v>33647</v>
      </c>
      <c r="AH18" s="197">
        <v>362273</v>
      </c>
      <c r="AI18" s="198">
        <v>22.510802820104615</v>
      </c>
      <c r="AJ18" s="198">
        <v>39.992155371193569</v>
      </c>
      <c r="AK18" s="198">
        <v>21.63255240149379</v>
      </c>
      <c r="AL18" s="206">
        <v>365024</v>
      </c>
      <c r="AM18" s="206">
        <v>32812</v>
      </c>
      <c r="AN18" s="838">
        <v>332212</v>
      </c>
      <c r="AO18" s="200">
        <v>22.007295089379916</v>
      </c>
      <c r="AP18" s="200">
        <v>39.644298383394151</v>
      </c>
      <c r="AQ18" s="200">
        <v>21.080993271078327</v>
      </c>
      <c r="AR18" s="203">
        <v>361527</v>
      </c>
      <c r="AS18" s="203">
        <v>33253</v>
      </c>
      <c r="AT18" s="197">
        <v>328274</v>
      </c>
      <c r="AU18" s="198">
        <v>21.06935759285269</v>
      </c>
      <c r="AV18" s="198">
        <v>38.768610168701109</v>
      </c>
      <c r="AW18" s="198">
        <v>20.138063709537413</v>
      </c>
      <c r="AX18" s="194">
        <v>404377</v>
      </c>
      <c r="AY18" s="194">
        <v>36519</v>
      </c>
      <c r="AZ18" s="837">
        <v>367858</v>
      </c>
      <c r="BA18" s="195">
        <v>21.365312678318574</v>
      </c>
      <c r="BB18" s="195">
        <v>38.664902064584439</v>
      </c>
      <c r="BC18" s="195">
        <v>20.456671282316499</v>
      </c>
      <c r="BD18" s="203">
        <v>435538</v>
      </c>
      <c r="BE18" s="203">
        <v>38434</v>
      </c>
      <c r="BF18" s="197">
        <v>397104</v>
      </c>
      <c r="BG18" s="198">
        <v>20.972519969104951</v>
      </c>
      <c r="BH18" s="198">
        <v>37.950135768945941</v>
      </c>
      <c r="BI18" s="198">
        <v>20.102124445627869</v>
      </c>
      <c r="BJ18" s="206">
        <v>385353</v>
      </c>
      <c r="BK18" s="206">
        <v>35695</v>
      </c>
      <c r="BL18" s="838">
        <v>349658</v>
      </c>
      <c r="BM18" s="200">
        <v>20.898563441709271</v>
      </c>
      <c r="BN18" s="200">
        <v>37.50617309894821</v>
      </c>
      <c r="BO18" s="200">
        <v>19.994739099356686</v>
      </c>
      <c r="BP18" s="203">
        <v>363437</v>
      </c>
      <c r="BQ18" s="203">
        <v>34548</v>
      </c>
      <c r="BR18" s="197">
        <v>328889</v>
      </c>
      <c r="BS18" s="198">
        <v>20.050324832949361</v>
      </c>
      <c r="BT18" s="198">
        <v>36.532442263767869</v>
      </c>
      <c r="BU18" s="198">
        <v>19.143089631537038</v>
      </c>
      <c r="BV18" s="194">
        <v>397186</v>
      </c>
      <c r="BW18" s="194">
        <v>36312</v>
      </c>
      <c r="BX18" s="837">
        <v>360874</v>
      </c>
      <c r="BY18" s="195">
        <v>20.319475153808298</v>
      </c>
      <c r="BZ18" s="195">
        <v>36.199419804408286</v>
      </c>
      <c r="CA18" s="195">
        <v>19.460470935264603</v>
      </c>
      <c r="CB18" s="203">
        <v>420993</v>
      </c>
      <c r="CC18" s="203">
        <v>37353</v>
      </c>
      <c r="CD18" s="197">
        <v>383640</v>
      </c>
      <c r="CE18" s="198">
        <v>19.728658485151243</v>
      </c>
      <c r="CF18" s="198">
        <v>35.16006664344814</v>
      </c>
      <c r="CG18" s="198">
        <v>18.920154521499704</v>
      </c>
      <c r="CH18" s="206">
        <v>373748</v>
      </c>
      <c r="CI18" s="206">
        <v>34164</v>
      </c>
      <c r="CJ18" s="838">
        <v>339584</v>
      </c>
      <c r="CK18" s="200">
        <v>19.845388331858086</v>
      </c>
      <c r="CL18" s="200">
        <v>34.79483027284671</v>
      </c>
      <c r="CM18" s="200">
        <v>19.023120117953383</v>
      </c>
      <c r="CN18" s="203">
        <v>358205</v>
      </c>
      <c r="CO18" s="203">
        <v>33740</v>
      </c>
      <c r="CP18" s="197">
        <v>324465</v>
      </c>
      <c r="CQ18" s="198">
        <v>19.240861389845456</v>
      </c>
      <c r="CR18" s="198">
        <v>34.195137277158985</v>
      </c>
      <c r="CS18" s="198">
        <v>18.403931889598528</v>
      </c>
      <c r="CT18" s="194">
        <v>385315</v>
      </c>
      <c r="CU18" s="194">
        <v>35195</v>
      </c>
      <c r="CV18" s="837">
        <v>350120</v>
      </c>
      <c r="CW18" s="195">
        <v>19.434088070869876</v>
      </c>
      <c r="CX18" s="195">
        <v>33.626974193363459</v>
      </c>
      <c r="CY18" s="195">
        <v>18.643108434286663</v>
      </c>
      <c r="CZ18" s="203">
        <v>411440</v>
      </c>
      <c r="DA18" s="203">
        <v>37048</v>
      </c>
      <c r="DB18" s="197">
        <v>374392</v>
      </c>
      <c r="DC18" s="198">
        <v>19.209059594585383</v>
      </c>
      <c r="DD18" s="198">
        <v>32.962027118402794</v>
      </c>
      <c r="DE18" s="198">
        <v>18.447408487763056</v>
      </c>
      <c r="DF18" s="206">
        <v>378323</v>
      </c>
      <c r="DG18" s="206">
        <v>34686</v>
      </c>
      <c r="DH18" s="838">
        <v>343637</v>
      </c>
      <c r="DI18" s="200">
        <v>19.258518309242557</v>
      </c>
      <c r="DJ18" s="200">
        <v>32.5290018850053</v>
      </c>
      <c r="DK18" s="200">
        <v>18.496846293547147</v>
      </c>
      <c r="DL18" s="378">
        <v>367273</v>
      </c>
      <c r="DM18" s="378">
        <v>33574</v>
      </c>
      <c r="DN18" s="839">
        <v>333699</v>
      </c>
      <c r="DO18" s="379">
        <v>18.5586363124164</v>
      </c>
      <c r="DP18" s="379">
        <v>31.723264735340251</v>
      </c>
      <c r="DQ18" s="379">
        <v>17.814828794017359</v>
      </c>
      <c r="DR18" s="194">
        <v>400354</v>
      </c>
      <c r="DS18" s="194">
        <v>34869</v>
      </c>
      <c r="DT18" s="837">
        <v>365485</v>
      </c>
      <c r="DU18" s="195">
        <v>18.736015986409679</v>
      </c>
      <c r="DV18" s="195">
        <v>31.266756933671687</v>
      </c>
      <c r="DW18" s="195">
        <v>18.046021960268487</v>
      </c>
      <c r="DX18" s="378">
        <v>428443</v>
      </c>
      <c r="DY18" s="378">
        <v>35538</v>
      </c>
      <c r="DZ18" s="839">
        <v>392905</v>
      </c>
      <c r="EA18" s="379">
        <v>18.511631041978386</v>
      </c>
      <c r="EB18" s="379">
        <v>30.556654227786279</v>
      </c>
      <c r="EC18" s="379">
        <v>17.874340752750832</v>
      </c>
      <c r="ED18" s="206">
        <v>389587</v>
      </c>
      <c r="EE18" s="206">
        <v>32994</v>
      </c>
      <c r="EF18" s="838">
        <v>356593</v>
      </c>
      <c r="EG18" s="200">
        <v>18.471323688034722</v>
      </c>
      <c r="EH18" s="200">
        <v>30.134258836423417</v>
      </c>
      <c r="EI18" s="454">
        <v>17.832726145260057</v>
      </c>
      <c r="EJ18" s="456">
        <v>381336</v>
      </c>
      <c r="EK18" s="461">
        <v>33202</v>
      </c>
      <c r="EL18" s="449">
        <v>348134</v>
      </c>
      <c r="EM18" s="379">
        <v>18.306037685851386</v>
      </c>
      <c r="EN18" s="379">
        <v>30.015820639153823</v>
      </c>
      <c r="EO18" s="451">
        <v>17.649370012993657</v>
      </c>
      <c r="EP18" s="194">
        <v>403014</v>
      </c>
      <c r="EQ18" s="194">
        <v>34757</v>
      </c>
      <c r="ER18" s="837">
        <v>368257</v>
      </c>
      <c r="ES18" s="195">
        <v>18.676360117763569</v>
      </c>
      <c r="ET18" s="195">
        <v>29.871770631005379</v>
      </c>
      <c r="EU18" s="195">
        <v>18.038293847405548</v>
      </c>
      <c r="EV18" s="203">
        <v>407141</v>
      </c>
      <c r="EW18" s="203">
        <v>34727</v>
      </c>
      <c r="EX18" s="197">
        <v>372414</v>
      </c>
      <c r="EY18" s="198">
        <v>18.657321379063838</v>
      </c>
      <c r="EZ18" s="198">
        <v>29.420934468589827</v>
      </c>
      <c r="FA18" s="198">
        <v>18.041827950217279</v>
      </c>
      <c r="FB18" s="206">
        <v>356749</v>
      </c>
      <c r="FC18" s="206">
        <v>31419</v>
      </c>
      <c r="FD18" s="838">
        <v>325330</v>
      </c>
      <c r="FE18" s="200">
        <v>18.653142599295911</v>
      </c>
      <c r="FF18" s="200">
        <v>28.964277483291077</v>
      </c>
      <c r="FG18" s="200">
        <v>18.03315399769188</v>
      </c>
      <c r="FH18" s="203">
        <v>331613</v>
      </c>
      <c r="FI18" s="203">
        <v>30180</v>
      </c>
      <c r="FJ18" s="197">
        <v>301433</v>
      </c>
      <c r="FK18" s="198">
        <v>18.201013420800155</v>
      </c>
      <c r="FL18" s="198">
        <v>28.374261968335151</v>
      </c>
      <c r="FM18" s="198">
        <v>17.570285104081176</v>
      </c>
      <c r="FN18" s="194">
        <v>339614</v>
      </c>
      <c r="FO18" s="194">
        <v>30852</v>
      </c>
      <c r="FP18" s="837">
        <v>308762</v>
      </c>
      <c r="FQ18" s="195">
        <v>18.607151075510362</v>
      </c>
      <c r="FR18" s="195">
        <v>28.330058217479937</v>
      </c>
      <c r="FS18" s="195">
        <v>17.990209045387751</v>
      </c>
      <c r="FT18" s="203">
        <v>343108</v>
      </c>
      <c r="FU18" s="203">
        <v>30627</v>
      </c>
      <c r="FV18" s="197">
        <v>312481</v>
      </c>
      <c r="FW18" s="198">
        <v>18.440281966888882</v>
      </c>
      <c r="FX18" s="198">
        <v>27.837918904916425</v>
      </c>
      <c r="FY18" s="198">
        <v>17.849682256337022</v>
      </c>
      <c r="FZ18" s="840">
        <v>303523</v>
      </c>
      <c r="GA18" s="710">
        <v>27609</v>
      </c>
      <c r="GB18" s="713">
        <v>275914</v>
      </c>
      <c r="GC18" s="712">
        <v>18.709701679999998</v>
      </c>
      <c r="GD18" s="712">
        <v>27.467542160000001</v>
      </c>
      <c r="GE18" s="712">
        <v>18.131230859999999</v>
      </c>
      <c r="GF18" s="197">
        <v>280188</v>
      </c>
      <c r="GG18" s="203">
        <v>25616</v>
      </c>
      <c r="GH18" s="197">
        <v>254572</v>
      </c>
      <c r="GI18" s="198">
        <v>18.20146020679875</v>
      </c>
      <c r="GJ18" s="198">
        <v>26.987789331731932</v>
      </c>
      <c r="GK18" s="198">
        <v>17.624098794423361</v>
      </c>
      <c r="GL18" s="841">
        <v>287907</v>
      </c>
      <c r="GM18" s="621">
        <v>25610</v>
      </c>
      <c r="GN18" s="624">
        <v>262297</v>
      </c>
      <c r="GO18" s="623">
        <v>18.399999999999999</v>
      </c>
      <c r="GP18" s="623">
        <v>26.9</v>
      </c>
      <c r="GQ18" s="623">
        <v>17.899999999999999</v>
      </c>
      <c r="GR18" s="615">
        <v>290516</v>
      </c>
      <c r="GS18" s="615">
        <v>25212</v>
      </c>
      <c r="GT18" s="71">
        <v>265304</v>
      </c>
      <c r="GU18" s="616">
        <v>18.2</v>
      </c>
      <c r="GV18" s="616">
        <v>26.4</v>
      </c>
      <c r="GW18" s="616">
        <v>17.600000000000001</v>
      </c>
      <c r="GX18" s="840">
        <v>252264</v>
      </c>
      <c r="GY18" s="710">
        <v>22481</v>
      </c>
      <c r="GZ18" s="710">
        <v>229783</v>
      </c>
      <c r="HA18" s="712">
        <v>18.116427042787585</v>
      </c>
      <c r="HB18" s="712">
        <v>26.113976396245704</v>
      </c>
      <c r="HC18" s="712">
        <v>17.589400262712303</v>
      </c>
      <c r="HD18" s="197">
        <v>232475</v>
      </c>
      <c r="HE18" s="614">
        <v>20995</v>
      </c>
      <c r="HF18" s="614">
        <v>211480</v>
      </c>
      <c r="HG18" s="198">
        <v>17.557023035780908</v>
      </c>
      <c r="HH18" s="198">
        <v>25.62021794574542</v>
      </c>
      <c r="HI18" s="198">
        <v>17.025085998903531</v>
      </c>
      <c r="HJ18" s="841">
        <v>239669</v>
      </c>
      <c r="HK18" s="621">
        <v>21221</v>
      </c>
      <c r="HL18" s="624">
        <v>218448</v>
      </c>
      <c r="HM18" s="623">
        <v>18</v>
      </c>
      <c r="HN18" s="623">
        <v>25.8</v>
      </c>
      <c r="HO18" s="623">
        <v>17.399999999999999</v>
      </c>
      <c r="HP18" s="776">
        <v>236070</v>
      </c>
      <c r="HQ18" s="776">
        <v>20660</v>
      </c>
      <c r="HR18" s="71">
        <v>215410</v>
      </c>
      <c r="HS18" s="616">
        <v>17.8</v>
      </c>
      <c r="HT18" s="616">
        <v>25.4</v>
      </c>
      <c r="HU18" s="616">
        <v>17.329958680345488</v>
      </c>
      <c r="HV18" s="206">
        <v>203000</v>
      </c>
      <c r="HW18" s="206">
        <v>18275</v>
      </c>
      <c r="HX18" s="838">
        <v>184725</v>
      </c>
      <c r="HY18" s="200">
        <v>17.626929085040814</v>
      </c>
      <c r="HZ18" s="200">
        <v>25.024990756843358</v>
      </c>
      <c r="IA18" s="200">
        <v>17.126049952717363</v>
      </c>
      <c r="IB18" s="776">
        <v>190055</v>
      </c>
      <c r="IC18" s="776">
        <v>17502</v>
      </c>
      <c r="ID18" s="71">
        <v>172553</v>
      </c>
      <c r="IE18" s="616">
        <v>17.013050604549406</v>
      </c>
      <c r="IF18" s="616">
        <v>24.783698438097396</v>
      </c>
      <c r="IG18" s="616">
        <v>16.488675520356544</v>
      </c>
      <c r="IH18" s="841">
        <v>197004</v>
      </c>
      <c r="II18" s="621">
        <v>17812</v>
      </c>
      <c r="IJ18" s="624">
        <v>179192</v>
      </c>
      <c r="IK18" s="623">
        <v>18.211668913035037</v>
      </c>
      <c r="IL18" s="971">
        <v>26.653897376808779</v>
      </c>
      <c r="IM18" s="971">
        <v>17.655793220936843</v>
      </c>
      <c r="IN18" s="197">
        <v>197835</v>
      </c>
      <c r="IO18" s="614">
        <v>17811</v>
      </c>
      <c r="IP18" s="203">
        <v>180024</v>
      </c>
      <c r="IQ18" s="198">
        <v>18.11382221013627</v>
      </c>
      <c r="IR18" s="989">
        <v>26.593107978977542</v>
      </c>
      <c r="IS18" s="990">
        <f t="shared" si="4"/>
        <v>17.559873624781872</v>
      </c>
      <c r="IT18" s="991">
        <v>17.559873624781901</v>
      </c>
      <c r="IU18" s="840">
        <v>172177</v>
      </c>
      <c r="IV18" s="710">
        <v>16068</v>
      </c>
      <c r="IW18" s="713">
        <f t="shared" si="0"/>
        <v>156109</v>
      </c>
      <c r="IX18" s="712">
        <v>17.8</v>
      </c>
      <c r="IY18" s="1024">
        <v>26.3</v>
      </c>
      <c r="IZ18" s="1026">
        <f t="shared" si="9"/>
        <v>17.21683468931526</v>
      </c>
      <c r="JA18" s="197">
        <v>163522</v>
      </c>
      <c r="JB18" s="614">
        <v>15658</v>
      </c>
      <c r="JC18" s="203">
        <f t="shared" si="8"/>
        <v>147864</v>
      </c>
      <c r="JD18" s="198">
        <v>17.8</v>
      </c>
      <c r="JE18" s="989">
        <v>26.2</v>
      </c>
      <c r="JF18" s="1043">
        <f t="shared" si="6"/>
        <v>16.659925209257466</v>
      </c>
      <c r="JG18" s="624">
        <v>173944</v>
      </c>
      <c r="JH18" s="1064">
        <v>16352</v>
      </c>
      <c r="JI18" s="624">
        <f t="shared" si="2"/>
        <v>157592</v>
      </c>
      <c r="JJ18" s="623">
        <v>18</v>
      </c>
      <c r="JK18" s="971">
        <v>26.8</v>
      </c>
      <c r="JL18" s="970">
        <f t="shared" si="7"/>
        <v>17.360344580675722</v>
      </c>
      <c r="JM18" s="776">
        <v>176800</v>
      </c>
      <c r="JN18" s="776">
        <v>16502</v>
      </c>
      <c r="JO18" s="601">
        <f t="shared" si="3"/>
        <v>160298</v>
      </c>
      <c r="JP18" s="616">
        <v>18</v>
      </c>
      <c r="JQ18" s="616">
        <v>26.7</v>
      </c>
      <c r="JR18" s="616">
        <f t="shared" si="5"/>
        <v>17.366819318904501</v>
      </c>
    </row>
    <row r="19" spans="1:278">
      <c r="A19" s="208" t="s">
        <v>22</v>
      </c>
      <c r="B19" s="194">
        <v>124584</v>
      </c>
      <c r="C19" s="837">
        <v>9771</v>
      </c>
      <c r="D19" s="64">
        <v>114813</v>
      </c>
      <c r="E19" s="195">
        <v>7.1330542725669064</v>
      </c>
      <c r="F19" s="195">
        <v>14.52202603887997</v>
      </c>
      <c r="G19" s="195">
        <v>6.8370006592075576</v>
      </c>
      <c r="H19" s="203">
        <v>124242</v>
      </c>
      <c r="I19" s="203">
        <v>10344</v>
      </c>
      <c r="J19" s="197">
        <v>113898</v>
      </c>
      <c r="K19" s="198">
        <v>7.2989416000075193</v>
      </c>
      <c r="L19" s="198">
        <v>14.998042598848757</v>
      </c>
      <c r="M19" s="198">
        <v>6.9738180272993961</v>
      </c>
      <c r="N19" s="206">
        <v>110338</v>
      </c>
      <c r="O19" s="206">
        <v>10387</v>
      </c>
      <c r="P19" s="838">
        <v>99951</v>
      </c>
      <c r="Q19" s="200">
        <v>7.5816950349785373</v>
      </c>
      <c r="R19" s="200">
        <v>15.842777176151182</v>
      </c>
      <c r="S19" s="200">
        <v>7.1919715518816947</v>
      </c>
      <c r="T19" s="203">
        <v>101821</v>
      </c>
      <c r="U19" s="203">
        <v>10856</v>
      </c>
      <c r="V19" s="197">
        <v>90965</v>
      </c>
      <c r="W19" s="198">
        <v>7.3966588235635973</v>
      </c>
      <c r="X19" s="198">
        <v>16.447238845542003</v>
      </c>
      <c r="Y19" s="198">
        <v>6.9408412789491027</v>
      </c>
      <c r="Z19" s="194">
        <v>109065</v>
      </c>
      <c r="AA19" s="194">
        <v>12060</v>
      </c>
      <c r="AB19" s="837">
        <v>97005</v>
      </c>
      <c r="AC19" s="195">
        <v>7.4004988627665984</v>
      </c>
      <c r="AD19" s="195">
        <v>16.495240179450708</v>
      </c>
      <c r="AE19" s="195">
        <v>6.9257625085675123</v>
      </c>
      <c r="AF19" s="203">
        <v>123836</v>
      </c>
      <c r="AG19" s="203">
        <v>14008</v>
      </c>
      <c r="AH19" s="197">
        <v>109828</v>
      </c>
      <c r="AI19" s="198">
        <v>7.040937002501706</v>
      </c>
      <c r="AJ19" s="198">
        <v>16.649630351582001</v>
      </c>
      <c r="AK19" s="198">
        <v>6.5582032476923766</v>
      </c>
      <c r="AL19" s="206">
        <v>119763</v>
      </c>
      <c r="AM19" s="206">
        <v>14509</v>
      </c>
      <c r="AN19" s="838">
        <v>105254</v>
      </c>
      <c r="AO19" s="200">
        <v>7.2205106562565939</v>
      </c>
      <c r="AP19" s="200">
        <v>17.530145228717107</v>
      </c>
      <c r="AQ19" s="200">
        <v>6.679044904320369</v>
      </c>
      <c r="AR19" s="203">
        <v>123779</v>
      </c>
      <c r="AS19" s="203">
        <v>15405</v>
      </c>
      <c r="AT19" s="197">
        <v>108374</v>
      </c>
      <c r="AU19" s="198">
        <v>7.213690854308842</v>
      </c>
      <c r="AV19" s="198">
        <v>17.96019726487356</v>
      </c>
      <c r="AW19" s="198">
        <v>6.6482344518829022</v>
      </c>
      <c r="AX19" s="194">
        <v>141448</v>
      </c>
      <c r="AY19" s="194">
        <v>17351</v>
      </c>
      <c r="AZ19" s="837">
        <v>124097</v>
      </c>
      <c r="BA19" s="195">
        <v>7.4734239279751469</v>
      </c>
      <c r="BB19" s="195">
        <v>18.370566437268394</v>
      </c>
      <c r="BC19" s="195">
        <v>6.9010638238712509</v>
      </c>
      <c r="BD19" s="203">
        <v>156696</v>
      </c>
      <c r="BE19" s="203">
        <v>19018</v>
      </c>
      <c r="BF19" s="197">
        <v>137678</v>
      </c>
      <c r="BG19" s="198">
        <v>7.5454035906829464</v>
      </c>
      <c r="BH19" s="198">
        <v>18.778573191804494</v>
      </c>
      <c r="BI19" s="198">
        <v>6.9695099757875871</v>
      </c>
      <c r="BJ19" s="206">
        <v>148758</v>
      </c>
      <c r="BK19" s="206">
        <v>18926</v>
      </c>
      <c r="BL19" s="838">
        <v>129832</v>
      </c>
      <c r="BM19" s="200">
        <v>8.0674822836770126</v>
      </c>
      <c r="BN19" s="200">
        <v>19.886309905328304</v>
      </c>
      <c r="BO19" s="200">
        <v>7.4242744817726942</v>
      </c>
      <c r="BP19" s="203">
        <v>145762</v>
      </c>
      <c r="BQ19" s="203">
        <v>19232</v>
      </c>
      <c r="BR19" s="197">
        <v>126530</v>
      </c>
      <c r="BS19" s="198">
        <v>8.0414912303930652</v>
      </c>
      <c r="BT19" s="198">
        <v>20.336688943405804</v>
      </c>
      <c r="BU19" s="198">
        <v>7.3647191942521077</v>
      </c>
      <c r="BV19" s="194">
        <v>162611</v>
      </c>
      <c r="BW19" s="194">
        <v>20698</v>
      </c>
      <c r="BX19" s="837">
        <v>141913</v>
      </c>
      <c r="BY19" s="195">
        <v>8.3189492435179506</v>
      </c>
      <c r="BZ19" s="195">
        <v>20.633828792455464</v>
      </c>
      <c r="CA19" s="195">
        <v>7.6527924201693809</v>
      </c>
      <c r="CB19" s="203">
        <v>177465</v>
      </c>
      <c r="CC19" s="203">
        <v>22125</v>
      </c>
      <c r="CD19" s="197">
        <v>155340</v>
      </c>
      <c r="CE19" s="198">
        <v>8.3164004581248747</v>
      </c>
      <c r="CF19" s="198">
        <v>20.826077543605333</v>
      </c>
      <c r="CG19" s="198">
        <v>7.6609759237038997</v>
      </c>
      <c r="CH19" s="206">
        <v>166800</v>
      </c>
      <c r="CI19" s="206">
        <v>21492</v>
      </c>
      <c r="CJ19" s="838">
        <v>145308</v>
      </c>
      <c r="CK19" s="200">
        <v>8.8567986283643751</v>
      </c>
      <c r="CL19" s="200">
        <v>21.888844755415686</v>
      </c>
      <c r="CM19" s="200">
        <v>8.1399934569931744</v>
      </c>
      <c r="CN19" s="203">
        <v>165015</v>
      </c>
      <c r="CO19" s="203">
        <v>21864</v>
      </c>
      <c r="CP19" s="197">
        <v>143151</v>
      </c>
      <c r="CQ19" s="198">
        <v>8.8637253590691039</v>
      </c>
      <c r="CR19" s="198">
        <v>22.158935430581035</v>
      </c>
      <c r="CS19" s="198">
        <v>8.119646969404771</v>
      </c>
      <c r="CT19" s="194">
        <v>179498</v>
      </c>
      <c r="CU19" s="194">
        <v>23321</v>
      </c>
      <c r="CV19" s="837">
        <v>156177</v>
      </c>
      <c r="CW19" s="195">
        <v>9.0533198565978505</v>
      </c>
      <c r="CX19" s="195">
        <v>22.281990770377305</v>
      </c>
      <c r="CY19" s="195">
        <v>8.3160766192779292</v>
      </c>
      <c r="CZ19" s="203">
        <v>194845</v>
      </c>
      <c r="DA19" s="203">
        <v>25214</v>
      </c>
      <c r="DB19" s="197">
        <v>169631</v>
      </c>
      <c r="DC19" s="198">
        <v>9.0968044349285169</v>
      </c>
      <c r="DD19" s="198">
        <v>22.433182675540056</v>
      </c>
      <c r="DE19" s="198">
        <v>8.35822439899286</v>
      </c>
      <c r="DF19" s="206">
        <v>190495</v>
      </c>
      <c r="DG19" s="206">
        <v>24854</v>
      </c>
      <c r="DH19" s="838">
        <v>165641</v>
      </c>
      <c r="DI19" s="200">
        <v>9.6971409227542651</v>
      </c>
      <c r="DJ19" s="200">
        <v>23.308418752520375</v>
      </c>
      <c r="DK19" s="200">
        <v>8.9159086969955013</v>
      </c>
      <c r="DL19" s="378">
        <v>188948</v>
      </c>
      <c r="DM19" s="378">
        <v>24822</v>
      </c>
      <c r="DN19" s="839">
        <v>164126</v>
      </c>
      <c r="DO19" s="379">
        <v>9.5477130471296672</v>
      </c>
      <c r="DP19" s="379">
        <v>23.453710527807701</v>
      </c>
      <c r="DQ19" s="379">
        <v>8.7620178383719853</v>
      </c>
      <c r="DR19" s="194">
        <v>207169</v>
      </c>
      <c r="DS19" s="194">
        <v>26308</v>
      </c>
      <c r="DT19" s="837">
        <v>180861</v>
      </c>
      <c r="DU19" s="195">
        <v>9.6952239665109055</v>
      </c>
      <c r="DV19" s="195">
        <v>23.590175841321365</v>
      </c>
      <c r="DW19" s="195">
        <v>8.9301108876044655</v>
      </c>
      <c r="DX19" s="378">
        <v>224926</v>
      </c>
      <c r="DY19" s="378">
        <v>27626</v>
      </c>
      <c r="DZ19" s="839">
        <v>197300</v>
      </c>
      <c r="EA19" s="379">
        <v>9.7183222126351243</v>
      </c>
      <c r="EB19" s="379">
        <v>23.753675775137143</v>
      </c>
      <c r="EC19" s="379">
        <v>8.9757255074833342</v>
      </c>
      <c r="ED19" s="206">
        <v>215085</v>
      </c>
      <c r="EE19" s="206">
        <v>26780</v>
      </c>
      <c r="EF19" s="838">
        <v>188305</v>
      </c>
      <c r="EG19" s="200">
        <v>10.19773415293875</v>
      </c>
      <c r="EH19" s="200">
        <v>24.458854689926021</v>
      </c>
      <c r="EI19" s="454">
        <v>9.4168744108358702</v>
      </c>
      <c r="EJ19" s="456">
        <v>216214</v>
      </c>
      <c r="EK19" s="461">
        <v>27181</v>
      </c>
      <c r="EL19" s="449">
        <v>189033</v>
      </c>
      <c r="EM19" s="379">
        <v>10.379354774290054</v>
      </c>
      <c r="EN19" s="379">
        <v>24.572616733716043</v>
      </c>
      <c r="EO19" s="451">
        <v>9.5834171947187858</v>
      </c>
      <c r="EP19" s="194">
        <v>231861</v>
      </c>
      <c r="EQ19" s="194">
        <v>28788</v>
      </c>
      <c r="ER19" s="837">
        <v>203073</v>
      </c>
      <c r="ES19" s="195">
        <v>10.744836490208227</v>
      </c>
      <c r="ET19" s="195">
        <v>24.741736425047701</v>
      </c>
      <c r="EU19" s="195">
        <v>9.947103372031453</v>
      </c>
      <c r="EV19" s="203">
        <v>235854</v>
      </c>
      <c r="EW19" s="203">
        <v>29063</v>
      </c>
      <c r="EX19" s="197">
        <v>206791</v>
      </c>
      <c r="EY19" s="198">
        <v>10.80805882123815</v>
      </c>
      <c r="EZ19" s="198">
        <v>24.622357775236161</v>
      </c>
      <c r="FA19" s="198">
        <v>10.018118662707044</v>
      </c>
      <c r="FB19" s="206">
        <v>214087</v>
      </c>
      <c r="FC19" s="206">
        <v>27173</v>
      </c>
      <c r="FD19" s="838">
        <v>186914</v>
      </c>
      <c r="FE19" s="200">
        <v>11.193851530503137</v>
      </c>
      <c r="FF19" s="200">
        <v>25.050011523392484</v>
      </c>
      <c r="FG19" s="200">
        <v>10.36070742422949</v>
      </c>
      <c r="FH19" s="203">
        <v>202534</v>
      </c>
      <c r="FI19" s="203">
        <v>26700</v>
      </c>
      <c r="FJ19" s="197">
        <v>175834</v>
      </c>
      <c r="FK19" s="198">
        <v>11.116343605854832</v>
      </c>
      <c r="FL19" s="198">
        <v>25.102478282125528</v>
      </c>
      <c r="FM19" s="198">
        <v>10.249221256435126</v>
      </c>
      <c r="FN19" s="194">
        <v>208284</v>
      </c>
      <c r="FO19" s="194">
        <v>27361</v>
      </c>
      <c r="FP19" s="837">
        <v>180923</v>
      </c>
      <c r="FQ19" s="195">
        <v>11.411696380630952</v>
      </c>
      <c r="FR19" s="195">
        <v>25.124423793869717</v>
      </c>
      <c r="FS19" s="195">
        <v>10.541590581479223</v>
      </c>
      <c r="FT19" s="203">
        <v>211947</v>
      </c>
      <c r="FU19" s="203">
        <v>27185</v>
      </c>
      <c r="FV19" s="197">
        <v>184762</v>
      </c>
      <c r="FW19" s="198">
        <v>11.391055999965603</v>
      </c>
      <c r="FX19" s="198">
        <v>24.709368381824959</v>
      </c>
      <c r="FY19" s="198">
        <v>10.554059264548375</v>
      </c>
      <c r="FZ19" s="840">
        <v>194516</v>
      </c>
      <c r="GA19" s="710">
        <v>25322</v>
      </c>
      <c r="GB19" s="713">
        <v>169194</v>
      </c>
      <c r="GC19" s="712">
        <v>11.99031484</v>
      </c>
      <c r="GD19" s="712">
        <v>25.19225986</v>
      </c>
      <c r="GE19" s="712">
        <v>11.11830307</v>
      </c>
      <c r="GF19" s="197">
        <v>182319</v>
      </c>
      <c r="GG19" s="203">
        <v>23801</v>
      </c>
      <c r="GH19" s="197">
        <v>158518</v>
      </c>
      <c r="GI19" s="198">
        <v>11.843733576896017</v>
      </c>
      <c r="GJ19" s="198">
        <v>25.075592359640531</v>
      </c>
      <c r="GK19" s="198">
        <v>10.9742504780353</v>
      </c>
      <c r="GL19" s="841">
        <v>185599</v>
      </c>
      <c r="GM19" s="621">
        <v>23692</v>
      </c>
      <c r="GN19" s="624">
        <v>161907</v>
      </c>
      <c r="GO19" s="623">
        <v>11.9</v>
      </c>
      <c r="GP19" s="623">
        <v>24.9</v>
      </c>
      <c r="GQ19" s="623">
        <v>11</v>
      </c>
      <c r="GR19" s="615">
        <v>185636</v>
      </c>
      <c r="GS19" s="615">
        <v>23331</v>
      </c>
      <c r="GT19" s="71">
        <v>162305</v>
      </c>
      <c r="GU19" s="616">
        <v>11.6</v>
      </c>
      <c r="GV19" s="616">
        <v>24.4</v>
      </c>
      <c r="GW19" s="616">
        <v>10.8</v>
      </c>
      <c r="GX19" s="840">
        <v>165385</v>
      </c>
      <c r="GY19" s="710">
        <v>21120</v>
      </c>
      <c r="GZ19" s="710">
        <v>144265</v>
      </c>
      <c r="HA19" s="712">
        <v>11.877181391206928</v>
      </c>
      <c r="HB19" s="712">
        <v>24.533035963200447</v>
      </c>
      <c r="HC19" s="712">
        <v>11.043179125088413</v>
      </c>
      <c r="HD19" s="197">
        <v>153449</v>
      </c>
      <c r="HE19" s="614">
        <v>19826</v>
      </c>
      <c r="HF19" s="614">
        <v>133623</v>
      </c>
      <c r="HG19" s="198">
        <v>11.588805797688115</v>
      </c>
      <c r="HH19" s="198">
        <v>24.193686163007797</v>
      </c>
      <c r="HI19" s="198">
        <v>10.757249226553274</v>
      </c>
      <c r="HJ19" s="841">
        <v>157411</v>
      </c>
      <c r="HK19" s="621">
        <v>19735</v>
      </c>
      <c r="HL19" s="624">
        <v>137676</v>
      </c>
      <c r="HM19" s="623">
        <v>11.8</v>
      </c>
      <c r="HN19" s="623">
        <v>24</v>
      </c>
      <c r="HO19" s="623">
        <v>11</v>
      </c>
      <c r="HP19" s="776">
        <v>155086</v>
      </c>
      <c r="HQ19" s="776">
        <v>19211</v>
      </c>
      <c r="HR19" s="71">
        <v>135875</v>
      </c>
      <c r="HS19" s="616">
        <v>11.7</v>
      </c>
      <c r="HT19" s="616">
        <v>23.7</v>
      </c>
      <c r="HU19" s="616">
        <v>10.931285157104792</v>
      </c>
      <c r="HV19" s="206">
        <v>137018</v>
      </c>
      <c r="HW19" s="206">
        <v>17384</v>
      </c>
      <c r="HX19" s="838">
        <v>119634</v>
      </c>
      <c r="HY19" s="200">
        <v>11.897569307261687</v>
      </c>
      <c r="HZ19" s="200">
        <v>23.80489408027168</v>
      </c>
      <c r="IA19" s="200">
        <v>11.091394559715191</v>
      </c>
      <c r="IB19" s="776">
        <v>127693</v>
      </c>
      <c r="IC19" s="776">
        <v>16380</v>
      </c>
      <c r="ID19" s="71">
        <v>111313</v>
      </c>
      <c r="IE19" s="616">
        <v>11.430625191900909</v>
      </c>
      <c r="IF19" s="616">
        <v>23.194890893385633</v>
      </c>
      <c r="IG19" s="616">
        <v>10.636754725779603</v>
      </c>
      <c r="IH19" s="841">
        <v>130368</v>
      </c>
      <c r="II19" s="621">
        <v>16248</v>
      </c>
      <c r="IJ19" s="624">
        <v>114120</v>
      </c>
      <c r="IK19" s="623">
        <v>12.051627646416071</v>
      </c>
      <c r="IL19" s="971">
        <v>24.313525970042051</v>
      </c>
      <c r="IM19" s="971">
        <v>11.244247077845621</v>
      </c>
      <c r="IN19" s="197">
        <v>128781</v>
      </c>
      <c r="IO19" s="614">
        <v>15977</v>
      </c>
      <c r="IP19" s="203">
        <v>112804</v>
      </c>
      <c r="IQ19" s="198">
        <v>11.791220653795127</v>
      </c>
      <c r="IR19" s="989">
        <v>23.854813664596271</v>
      </c>
      <c r="IS19" s="990">
        <f t="shared" si="4"/>
        <v>11.003110609529253</v>
      </c>
      <c r="IT19" s="991">
        <v>11.003110609529253</v>
      </c>
      <c r="IU19" s="840">
        <v>113883</v>
      </c>
      <c r="IV19" s="710">
        <v>14523</v>
      </c>
      <c r="IW19" s="713">
        <f t="shared" si="0"/>
        <v>99360</v>
      </c>
      <c r="IX19" s="712">
        <v>11.8</v>
      </c>
      <c r="IY19" s="1024">
        <v>23.7</v>
      </c>
      <c r="IZ19" s="1026">
        <f t="shared" si="9"/>
        <v>10.95814267422355</v>
      </c>
      <c r="JA19" s="197">
        <v>107565</v>
      </c>
      <c r="JB19" s="614">
        <v>13944</v>
      </c>
      <c r="JC19" s="203">
        <f t="shared" si="8"/>
        <v>93621</v>
      </c>
      <c r="JD19" s="198">
        <v>11.8</v>
      </c>
      <c r="JE19" s="989">
        <v>23.3</v>
      </c>
      <c r="JF19" s="1043">
        <f t="shared" si="6"/>
        <v>10.548333996212014</v>
      </c>
      <c r="JG19" s="624">
        <v>111430</v>
      </c>
      <c r="JH19" s="1064">
        <v>13991</v>
      </c>
      <c r="JI19" s="624">
        <f t="shared" si="2"/>
        <v>97439</v>
      </c>
      <c r="JJ19" s="623">
        <v>11.5</v>
      </c>
      <c r="JK19" s="971">
        <v>22.9</v>
      </c>
      <c r="JL19" s="970">
        <f t="shared" si="7"/>
        <v>10.733886336847439</v>
      </c>
      <c r="JM19" s="776">
        <v>110919</v>
      </c>
      <c r="JN19" s="776">
        <v>13826</v>
      </c>
      <c r="JO19" s="601">
        <f t="shared" si="3"/>
        <v>97093</v>
      </c>
      <c r="JP19" s="616">
        <v>11.3</v>
      </c>
      <c r="JQ19" s="616">
        <v>22.4</v>
      </c>
      <c r="JR19" s="616">
        <f t="shared" si="5"/>
        <v>10.519136783555595</v>
      </c>
    </row>
    <row r="20" spans="1:278">
      <c r="A20" s="208" t="s">
        <v>248</v>
      </c>
      <c r="B20" s="194">
        <v>23521</v>
      </c>
      <c r="C20" s="837">
        <v>1868</v>
      </c>
      <c r="D20" s="64">
        <v>21653</v>
      </c>
      <c r="E20" s="195">
        <v>1.3466943551743902</v>
      </c>
      <c r="F20" s="195">
        <v>2.7762915403364841</v>
      </c>
      <c r="G20" s="195">
        <v>1.2894147463599177</v>
      </c>
      <c r="H20" s="203">
        <v>24281</v>
      </c>
      <c r="I20" s="203">
        <v>2004</v>
      </c>
      <c r="J20" s="197">
        <v>22277</v>
      </c>
      <c r="K20" s="198">
        <v>1.4264548300074258</v>
      </c>
      <c r="L20" s="198">
        <v>2.9056532645101423</v>
      </c>
      <c r="M20" s="198">
        <v>1.3639900981066271</v>
      </c>
      <c r="N20" s="206">
        <v>20930</v>
      </c>
      <c r="O20" s="206">
        <v>1975</v>
      </c>
      <c r="P20" s="838">
        <v>18955</v>
      </c>
      <c r="Q20" s="200">
        <v>1.4381706853676954</v>
      </c>
      <c r="R20" s="200">
        <v>3.0123697817366502</v>
      </c>
      <c r="S20" s="200">
        <v>1.363906521854884</v>
      </c>
      <c r="T20" s="203">
        <v>18624</v>
      </c>
      <c r="U20" s="203">
        <v>1899</v>
      </c>
      <c r="V20" s="197">
        <v>16725</v>
      </c>
      <c r="W20" s="198">
        <v>1.3529171185713009</v>
      </c>
      <c r="X20" s="198">
        <v>2.8770547685781378</v>
      </c>
      <c r="Y20" s="198">
        <v>1.2761564380852388</v>
      </c>
      <c r="Z20" s="194">
        <v>19605</v>
      </c>
      <c r="AA20" s="194">
        <v>2155</v>
      </c>
      <c r="AB20" s="837">
        <v>17450</v>
      </c>
      <c r="AC20" s="195">
        <v>1.3302780929220113</v>
      </c>
      <c r="AD20" s="195">
        <v>2.9475325527957104</v>
      </c>
      <c r="AE20" s="195">
        <v>1.2458590358693169</v>
      </c>
      <c r="AF20" s="203">
        <v>22104</v>
      </c>
      <c r="AG20" s="203">
        <v>2563</v>
      </c>
      <c r="AH20" s="197">
        <v>19541</v>
      </c>
      <c r="AI20" s="198">
        <v>1.2567659768023651</v>
      </c>
      <c r="AJ20" s="198">
        <v>3.0463308531628117</v>
      </c>
      <c r="AK20" s="198">
        <v>1.1668595409472695</v>
      </c>
      <c r="AL20" s="206">
        <v>22073</v>
      </c>
      <c r="AM20" s="206">
        <v>2747</v>
      </c>
      <c r="AN20" s="838">
        <v>19326</v>
      </c>
      <c r="AO20" s="200">
        <v>1.33078105688361</v>
      </c>
      <c r="AP20" s="200">
        <v>3.3189957228813767</v>
      </c>
      <c r="AQ20" s="200">
        <v>1.2263593005576552</v>
      </c>
      <c r="AR20" s="203">
        <v>23615</v>
      </c>
      <c r="AS20" s="203">
        <v>2976</v>
      </c>
      <c r="AT20" s="197">
        <v>20639</v>
      </c>
      <c r="AU20" s="198">
        <v>1.376253722557973</v>
      </c>
      <c r="AV20" s="198">
        <v>3.4696233080339964</v>
      </c>
      <c r="AW20" s="198">
        <v>1.266105439057442</v>
      </c>
      <c r="AX20" s="194">
        <v>27756</v>
      </c>
      <c r="AY20" s="194">
        <v>3498</v>
      </c>
      <c r="AZ20" s="837">
        <v>24258</v>
      </c>
      <c r="BA20" s="195">
        <v>1.4664919584927194</v>
      </c>
      <c r="BB20" s="195">
        <v>3.7035468501852833</v>
      </c>
      <c r="BC20" s="195">
        <v>1.34899317662368</v>
      </c>
      <c r="BD20" s="203">
        <v>31814</v>
      </c>
      <c r="BE20" s="203">
        <v>4022</v>
      </c>
      <c r="BF20" s="197">
        <v>27792</v>
      </c>
      <c r="BG20" s="198">
        <v>1.5319438264792162</v>
      </c>
      <c r="BH20" s="198">
        <v>3.9713650950382622</v>
      </c>
      <c r="BI20" s="198">
        <v>1.4068814280210971</v>
      </c>
      <c r="BJ20" s="206">
        <v>31974</v>
      </c>
      <c r="BK20" s="206">
        <v>4150</v>
      </c>
      <c r="BL20" s="838">
        <v>27824</v>
      </c>
      <c r="BM20" s="200">
        <v>1.7340222276333965</v>
      </c>
      <c r="BN20" s="200">
        <v>4.3605720229901967</v>
      </c>
      <c r="BO20" s="200">
        <v>1.5910793423874197</v>
      </c>
      <c r="BP20" s="203">
        <v>32661</v>
      </c>
      <c r="BQ20" s="203">
        <v>4391</v>
      </c>
      <c r="BR20" s="197">
        <v>28270</v>
      </c>
      <c r="BS20" s="198">
        <v>1.8018629346185417</v>
      </c>
      <c r="BT20" s="198">
        <v>4.6432196937653334</v>
      </c>
      <c r="BU20" s="198">
        <v>1.6454644086106622</v>
      </c>
      <c r="BV20" s="194">
        <v>36953</v>
      </c>
      <c r="BW20" s="194">
        <v>4796</v>
      </c>
      <c r="BX20" s="837">
        <v>32157</v>
      </c>
      <c r="BY20" s="195">
        <v>1.8904633228731074</v>
      </c>
      <c r="BZ20" s="195">
        <v>4.7811306835740846</v>
      </c>
      <c r="CA20" s="195">
        <v>1.7340965651870286</v>
      </c>
      <c r="CB20" s="203">
        <v>41741</v>
      </c>
      <c r="CC20" s="203">
        <v>5320</v>
      </c>
      <c r="CD20" s="197">
        <v>36421</v>
      </c>
      <c r="CE20" s="198">
        <v>1.9560751219823085</v>
      </c>
      <c r="CF20" s="198">
        <v>5.0076715268691698</v>
      </c>
      <c r="CG20" s="198">
        <v>1.7961916062650942</v>
      </c>
      <c r="CH20" s="206">
        <v>41407</v>
      </c>
      <c r="CI20" s="206">
        <v>5459</v>
      </c>
      <c r="CJ20" s="838">
        <v>35948</v>
      </c>
      <c r="CK20" s="200">
        <v>2.1986418513470247</v>
      </c>
      <c r="CL20" s="200">
        <v>5.5597991587481026</v>
      </c>
      <c r="CM20" s="200">
        <v>2.0137672034023635</v>
      </c>
      <c r="CN20" s="203">
        <v>42210</v>
      </c>
      <c r="CO20" s="203">
        <v>5799</v>
      </c>
      <c r="CP20" s="197">
        <v>36411</v>
      </c>
      <c r="CQ20" s="198">
        <v>2.2672959876757073</v>
      </c>
      <c r="CR20" s="198">
        <v>5.8772258764150846</v>
      </c>
      <c r="CS20" s="198">
        <v>2.0652630145999478</v>
      </c>
      <c r="CT20" s="194">
        <v>46497</v>
      </c>
      <c r="CU20" s="194">
        <v>6339</v>
      </c>
      <c r="CV20" s="837">
        <v>40158</v>
      </c>
      <c r="CW20" s="195">
        <v>2.3451638089128028</v>
      </c>
      <c r="CX20" s="195">
        <v>6.0565815999923567</v>
      </c>
      <c r="CY20" s="195">
        <v>2.1383238561181419</v>
      </c>
      <c r="CZ20" s="203">
        <v>52193</v>
      </c>
      <c r="DA20" s="203">
        <v>7095</v>
      </c>
      <c r="DB20" s="197">
        <v>45098</v>
      </c>
      <c r="DC20" s="198">
        <v>2.4367549276205396</v>
      </c>
      <c r="DD20" s="198">
        <v>6.3125022242784432</v>
      </c>
      <c r="DE20" s="198">
        <v>2.2221127267172864</v>
      </c>
      <c r="DF20" s="206">
        <v>52815</v>
      </c>
      <c r="DG20" s="206">
        <v>7316</v>
      </c>
      <c r="DH20" s="838">
        <v>45499</v>
      </c>
      <c r="DI20" s="200">
        <v>2.6885456197551982</v>
      </c>
      <c r="DJ20" s="200">
        <v>6.8610441616415478</v>
      </c>
      <c r="DK20" s="200">
        <v>2.4490611008421723</v>
      </c>
      <c r="DL20" s="378">
        <v>53687</v>
      </c>
      <c r="DM20" s="378">
        <v>7442</v>
      </c>
      <c r="DN20" s="839">
        <v>46245</v>
      </c>
      <c r="DO20" s="379">
        <v>2.7128525856915684</v>
      </c>
      <c r="DP20" s="379">
        <v>7.0317667290284787</v>
      </c>
      <c r="DQ20" s="379">
        <v>2.4688319640734098</v>
      </c>
      <c r="DR20" s="194">
        <v>59495</v>
      </c>
      <c r="DS20" s="194">
        <v>7994</v>
      </c>
      <c r="DT20" s="837">
        <v>51501</v>
      </c>
      <c r="DU20" s="195">
        <v>2.7842840863621792</v>
      </c>
      <c r="DV20" s="195">
        <v>7.1681566700442065</v>
      </c>
      <c r="DW20" s="195">
        <v>2.5428900692936431</v>
      </c>
      <c r="DX20" s="378">
        <v>66478</v>
      </c>
      <c r="DY20" s="378">
        <v>8712</v>
      </c>
      <c r="DZ20" s="839">
        <v>57766</v>
      </c>
      <c r="EA20" s="379">
        <v>2.8722985517528334</v>
      </c>
      <c r="EB20" s="379">
        <v>7.490842805798696</v>
      </c>
      <c r="EC20" s="379">
        <v>2.6279359334276853</v>
      </c>
      <c r="ED20" s="206">
        <v>66266</v>
      </c>
      <c r="EE20" s="206">
        <v>8834</v>
      </c>
      <c r="EF20" s="838">
        <v>57432</v>
      </c>
      <c r="EG20" s="200">
        <v>3.141841836383938</v>
      </c>
      <c r="EH20" s="200">
        <v>8.0683167412549093</v>
      </c>
      <c r="EI20" s="454">
        <v>2.8720954364627898</v>
      </c>
      <c r="EJ20" s="456">
        <v>67775</v>
      </c>
      <c r="EK20" s="461">
        <v>9178</v>
      </c>
      <c r="EL20" s="449">
        <v>58597</v>
      </c>
      <c r="EM20" s="379">
        <v>3.2535394092311707</v>
      </c>
      <c r="EN20" s="379">
        <v>8.2972472087872351</v>
      </c>
      <c r="EO20" s="451">
        <v>2.970695578861557</v>
      </c>
      <c r="EP20" s="194">
        <v>73044</v>
      </c>
      <c r="EQ20" s="194">
        <v>9810</v>
      </c>
      <c r="ER20" s="837">
        <v>63234</v>
      </c>
      <c r="ES20" s="195">
        <v>3.3849842646705124</v>
      </c>
      <c r="ET20" s="195">
        <v>8.4311669560135449</v>
      </c>
      <c r="EU20" s="195">
        <v>3.0973843624068036</v>
      </c>
      <c r="EV20" s="203">
        <v>81571</v>
      </c>
      <c r="EW20" s="203">
        <v>10946</v>
      </c>
      <c r="EX20" s="197">
        <v>70625</v>
      </c>
      <c r="EY20" s="198">
        <v>3.7380081156444969</v>
      </c>
      <c r="EZ20" s="198">
        <v>9.2735205659338327</v>
      </c>
      <c r="FA20" s="198">
        <v>3.4214720686765143</v>
      </c>
      <c r="FB20" s="206">
        <v>81943</v>
      </c>
      <c r="FC20" s="206">
        <v>11274</v>
      </c>
      <c r="FD20" s="838">
        <v>70669</v>
      </c>
      <c r="FE20" s="200">
        <v>4.2845094562678652</v>
      </c>
      <c r="FF20" s="200">
        <v>10.393178151647845</v>
      </c>
      <c r="FG20" s="200">
        <v>3.9172070201422784</v>
      </c>
      <c r="FH20" s="203">
        <v>81726</v>
      </c>
      <c r="FI20" s="203">
        <v>11588</v>
      </c>
      <c r="FJ20" s="197">
        <v>70138</v>
      </c>
      <c r="FK20" s="198">
        <v>4.4856384485177401</v>
      </c>
      <c r="FL20" s="198">
        <v>10.894663607987665</v>
      </c>
      <c r="FM20" s="198">
        <v>4.0882871372080878</v>
      </c>
      <c r="FN20" s="194">
        <v>83794</v>
      </c>
      <c r="FO20" s="194">
        <v>11982</v>
      </c>
      <c r="FP20" s="837">
        <v>71812</v>
      </c>
      <c r="FQ20" s="195">
        <v>4.5909992439101899</v>
      </c>
      <c r="FR20" s="195">
        <v>11.002552753852088</v>
      </c>
      <c r="FS20" s="195">
        <v>4.1841706296998504</v>
      </c>
      <c r="FT20" s="203">
        <v>90119</v>
      </c>
      <c r="FU20" s="203">
        <v>12733</v>
      </c>
      <c r="FV20" s="197">
        <v>77386</v>
      </c>
      <c r="FW20" s="198">
        <v>4.8434305541522189</v>
      </c>
      <c r="FX20" s="198">
        <v>11.573455494051027</v>
      </c>
      <c r="FY20" s="198">
        <v>4.4204784005712243</v>
      </c>
      <c r="FZ20" s="840">
        <v>88866</v>
      </c>
      <c r="GA20" s="710">
        <v>12615</v>
      </c>
      <c r="GB20" s="713">
        <v>76251</v>
      </c>
      <c r="GC20" s="712">
        <v>5.4778595010000002</v>
      </c>
      <c r="GD20" s="712">
        <v>12.550365620000001</v>
      </c>
      <c r="GE20" s="712">
        <v>5.0107079890000001</v>
      </c>
      <c r="GF20" s="197">
        <v>89022</v>
      </c>
      <c r="GG20" s="203">
        <v>12569</v>
      </c>
      <c r="GH20" s="197">
        <v>76453</v>
      </c>
      <c r="GI20" s="198">
        <v>5.7830113728269534</v>
      </c>
      <c r="GJ20" s="198">
        <v>13.242095725739331</v>
      </c>
      <c r="GK20" s="198">
        <v>5.2928649856624022</v>
      </c>
      <c r="GL20" s="841">
        <v>90310</v>
      </c>
      <c r="GM20" s="621">
        <v>12470</v>
      </c>
      <c r="GN20" s="624">
        <v>77840</v>
      </c>
      <c r="GO20" s="623">
        <v>5.8</v>
      </c>
      <c r="GP20" s="623">
        <v>13.1</v>
      </c>
      <c r="GQ20" s="623">
        <v>5.3</v>
      </c>
      <c r="GR20" s="615">
        <v>95448</v>
      </c>
      <c r="GS20" s="615">
        <v>13097</v>
      </c>
      <c r="GT20" s="71">
        <v>82351</v>
      </c>
      <c r="GU20" s="616">
        <v>6</v>
      </c>
      <c r="GV20" s="616">
        <v>13.7</v>
      </c>
      <c r="GW20" s="616">
        <v>5.5</v>
      </c>
      <c r="GX20" s="840">
        <v>92123</v>
      </c>
      <c r="GY20" s="710">
        <v>12604</v>
      </c>
      <c r="GZ20" s="710">
        <v>79519</v>
      </c>
      <c r="HA20" s="712">
        <v>6.6158453384657365</v>
      </c>
      <c r="HB20" s="712">
        <v>14.640832636372084</v>
      </c>
      <c r="HC20" s="712">
        <v>6.0870104380681767</v>
      </c>
      <c r="HD20" s="197">
        <v>90075</v>
      </c>
      <c r="HE20" s="614">
        <v>12515</v>
      </c>
      <c r="HF20" s="614">
        <v>77560</v>
      </c>
      <c r="HG20" s="198">
        <v>6.8026620064435539</v>
      </c>
      <c r="HH20" s="198">
        <v>15.272066091498163</v>
      </c>
      <c r="HI20" s="198">
        <v>6.2439269438006324</v>
      </c>
      <c r="HJ20" s="841">
        <v>93721</v>
      </c>
      <c r="HK20" s="621">
        <v>12836</v>
      </c>
      <c r="HL20" s="624">
        <v>80885</v>
      </c>
      <c r="HM20" s="623">
        <v>7</v>
      </c>
      <c r="HN20" s="623">
        <v>15.6</v>
      </c>
      <c r="HO20" s="623">
        <v>6.5</v>
      </c>
      <c r="HP20" s="776">
        <v>97320</v>
      </c>
      <c r="HQ20" s="776">
        <v>13088</v>
      </c>
      <c r="HR20" s="71">
        <v>84232</v>
      </c>
      <c r="HS20" s="616">
        <v>7.3</v>
      </c>
      <c r="HT20" s="616">
        <v>16.100000000000001</v>
      </c>
      <c r="HU20" s="616">
        <v>6.7765520614774672</v>
      </c>
      <c r="HV20" s="206">
        <v>93574</v>
      </c>
      <c r="HW20" s="206">
        <v>12614</v>
      </c>
      <c r="HX20" s="838">
        <v>80960</v>
      </c>
      <c r="HY20" s="200">
        <v>8.1252328187369915</v>
      </c>
      <c r="HZ20" s="200">
        <v>17.273063387514206</v>
      </c>
      <c r="IA20" s="200">
        <v>7.5058871521017601</v>
      </c>
      <c r="IB20" s="776">
        <v>92013</v>
      </c>
      <c r="IC20" s="776">
        <v>12382</v>
      </c>
      <c r="ID20" s="71">
        <v>79631</v>
      </c>
      <c r="IE20" s="616">
        <v>8.2366779367888476</v>
      </c>
      <c r="IF20" s="616">
        <v>17.533524972033021</v>
      </c>
      <c r="IG20" s="616">
        <v>7.6093126190881168</v>
      </c>
      <c r="IH20" s="841">
        <v>66443</v>
      </c>
      <c r="II20" s="621">
        <v>8791</v>
      </c>
      <c r="IJ20" s="624">
        <v>57652</v>
      </c>
      <c r="IK20" s="623">
        <v>6.1421997400498825</v>
      </c>
      <c r="IL20" s="971">
        <v>13.154862555553892</v>
      </c>
      <c r="IM20" s="971">
        <v>5.6804533169642113</v>
      </c>
      <c r="IN20" s="197">
        <v>68040</v>
      </c>
      <c r="IO20" s="614">
        <v>8852</v>
      </c>
      <c r="IP20" s="203">
        <v>59188</v>
      </c>
      <c r="IQ20" s="198">
        <v>6.2297594620652141</v>
      </c>
      <c r="IR20" s="989">
        <v>13.216674629718108</v>
      </c>
      <c r="IS20" s="990">
        <f t="shared" si="4"/>
        <v>5.7733068929897646</v>
      </c>
      <c r="IT20" s="991">
        <v>5.7733068929897646</v>
      </c>
      <c r="IU20" s="840">
        <v>62710</v>
      </c>
      <c r="IV20" s="710">
        <v>8364</v>
      </c>
      <c r="IW20" s="713">
        <f t="shared" si="0"/>
        <v>54346</v>
      </c>
      <c r="IX20" s="712">
        <v>6.5</v>
      </c>
      <c r="IY20" s="1024">
        <v>13.7</v>
      </c>
      <c r="IZ20" s="1026">
        <f t="shared" si="9"/>
        <v>5.9936717167205416</v>
      </c>
      <c r="JA20" s="197">
        <v>60478</v>
      </c>
      <c r="JB20" s="614">
        <v>8308</v>
      </c>
      <c r="JC20" s="203">
        <f t="shared" si="8"/>
        <v>52170</v>
      </c>
      <c r="JD20" s="198">
        <v>6.5</v>
      </c>
      <c r="JE20" s="989">
        <v>13.9</v>
      </c>
      <c r="JF20" s="1043">
        <f t="shared" si="6"/>
        <v>5.8780250647010899</v>
      </c>
      <c r="JG20" s="624">
        <v>63215</v>
      </c>
      <c r="JH20" s="1064">
        <v>8476</v>
      </c>
      <c r="JI20" s="624">
        <f t="shared" si="2"/>
        <v>54739</v>
      </c>
      <c r="JJ20" s="623">
        <v>6.5</v>
      </c>
      <c r="JK20" s="971">
        <v>13.9</v>
      </c>
      <c r="JL20" s="970">
        <f t="shared" si="7"/>
        <v>6.0300516650693456</v>
      </c>
      <c r="JM20" s="776">
        <v>64978</v>
      </c>
      <c r="JN20" s="776">
        <v>8713</v>
      </c>
      <c r="JO20" s="601">
        <f t="shared" si="3"/>
        <v>56265</v>
      </c>
      <c r="JP20" s="616">
        <v>6.6</v>
      </c>
      <c r="JQ20" s="616">
        <v>14.1</v>
      </c>
      <c r="JR20" s="616">
        <f t="shared" si="5"/>
        <v>6.0957971339515264</v>
      </c>
    </row>
    <row r="21" spans="1:278">
      <c r="A21" s="215" t="s">
        <v>23</v>
      </c>
      <c r="B21" s="194"/>
      <c r="C21" s="837"/>
      <c r="D21" s="64"/>
      <c r="E21" s="195"/>
      <c r="F21" s="195"/>
      <c r="G21" s="195"/>
      <c r="H21" s="203"/>
      <c r="I21" s="203"/>
      <c r="J21" s="197"/>
      <c r="K21" s="198"/>
      <c r="L21" s="198"/>
      <c r="M21" s="198"/>
      <c r="N21" s="206"/>
      <c r="O21" s="206"/>
      <c r="P21" s="838"/>
      <c r="Q21" s="200"/>
      <c r="R21" s="200"/>
      <c r="S21" s="200"/>
      <c r="T21" s="203"/>
      <c r="U21" s="203"/>
      <c r="V21" s="197"/>
      <c r="W21" s="198"/>
      <c r="X21" s="198"/>
      <c r="Y21" s="198"/>
      <c r="Z21" s="194"/>
      <c r="AA21" s="194"/>
      <c r="AB21" s="837"/>
      <c r="AC21" s="195"/>
      <c r="AD21" s="195"/>
      <c r="AE21" s="195"/>
      <c r="AF21" s="203"/>
      <c r="AG21" s="203"/>
      <c r="AH21" s="197"/>
      <c r="AI21" s="198"/>
      <c r="AJ21" s="198"/>
      <c r="AK21" s="198"/>
      <c r="AL21" s="206"/>
      <c r="AM21" s="206"/>
      <c r="AN21" s="838"/>
      <c r="AO21" s="200"/>
      <c r="AP21" s="200"/>
      <c r="AQ21" s="200"/>
      <c r="AR21" s="203"/>
      <c r="AS21" s="203"/>
      <c r="AT21" s="197"/>
      <c r="AU21" s="198"/>
      <c r="AV21" s="198"/>
      <c r="AW21" s="198"/>
      <c r="AX21" s="194"/>
      <c r="AY21" s="194"/>
      <c r="AZ21" s="194"/>
      <c r="BA21" s="195"/>
      <c r="BB21" s="195"/>
      <c r="BC21" s="195"/>
      <c r="BD21" s="203"/>
      <c r="BE21" s="203"/>
      <c r="BF21" s="203"/>
      <c r="BG21" s="198"/>
      <c r="BH21" s="198"/>
      <c r="BI21" s="198"/>
      <c r="BJ21" s="206"/>
      <c r="BK21" s="206"/>
      <c r="BL21" s="206"/>
      <c r="BM21" s="200"/>
      <c r="BN21" s="200"/>
      <c r="BO21" s="200"/>
      <c r="BP21" s="203"/>
      <c r="BQ21" s="203"/>
      <c r="BR21" s="203"/>
      <c r="BS21" s="198"/>
      <c r="BT21" s="198"/>
      <c r="BU21" s="198"/>
      <c r="BV21" s="194"/>
      <c r="BW21" s="194"/>
      <c r="BX21" s="194"/>
      <c r="BY21" s="195"/>
      <c r="BZ21" s="195"/>
      <c r="CA21" s="195"/>
      <c r="CB21" s="203"/>
      <c r="CC21" s="203"/>
      <c r="CD21" s="203"/>
      <c r="CE21" s="198"/>
      <c r="CF21" s="198"/>
      <c r="CG21" s="198"/>
      <c r="CH21" s="206"/>
      <c r="CI21" s="206"/>
      <c r="CJ21" s="206"/>
      <c r="CK21" s="200"/>
      <c r="CL21" s="200"/>
      <c r="CM21" s="200"/>
      <c r="CN21" s="203"/>
      <c r="CO21" s="203"/>
      <c r="CP21" s="203"/>
      <c r="CQ21" s="198"/>
      <c r="CR21" s="198"/>
      <c r="CS21" s="198"/>
      <c r="CT21" s="194"/>
      <c r="CU21" s="194"/>
      <c r="CV21" s="194"/>
      <c r="CW21" s="195"/>
      <c r="CX21" s="195"/>
      <c r="CY21" s="195"/>
      <c r="CZ21" s="203"/>
      <c r="DA21" s="203"/>
      <c r="DB21" s="203"/>
      <c r="DC21" s="198"/>
      <c r="DD21" s="198"/>
      <c r="DE21" s="198"/>
      <c r="DF21" s="206"/>
      <c r="DG21" s="206"/>
      <c r="DH21" s="206"/>
      <c r="DI21" s="200"/>
      <c r="DJ21" s="200"/>
      <c r="DK21" s="200"/>
      <c r="DL21" s="378"/>
      <c r="DM21" s="378"/>
      <c r="DN21" s="378"/>
      <c r="DO21" s="379"/>
      <c r="DP21" s="379"/>
      <c r="DQ21" s="379"/>
      <c r="DR21" s="194"/>
      <c r="DS21" s="194"/>
      <c r="DT21" s="194"/>
      <c r="DU21" s="195"/>
      <c r="DV21" s="195"/>
      <c r="DW21" s="195"/>
      <c r="DX21" s="378"/>
      <c r="DY21" s="378"/>
      <c r="DZ21" s="378"/>
      <c r="EA21" s="379"/>
      <c r="EB21" s="379"/>
      <c r="EC21" s="379"/>
      <c r="ED21" s="206"/>
      <c r="EE21" s="206"/>
      <c r="EF21" s="206"/>
      <c r="EG21" s="200"/>
      <c r="EH21" s="200"/>
      <c r="EI21" s="454"/>
      <c r="EJ21" s="457"/>
      <c r="EK21" s="462"/>
      <c r="EL21" s="449">
        <v>0</v>
      </c>
      <c r="EM21" s="379"/>
      <c r="EN21" s="379"/>
      <c r="EO21" s="451"/>
      <c r="EP21" s="194"/>
      <c r="EQ21" s="194"/>
      <c r="ER21" s="194"/>
      <c r="ES21" s="195"/>
      <c r="ET21" s="195"/>
      <c r="EU21" s="195"/>
      <c r="EV21" s="203"/>
      <c r="EW21" s="203"/>
      <c r="EX21" s="203"/>
      <c r="EY21" s="198"/>
      <c r="EZ21" s="198"/>
      <c r="FA21" s="198"/>
      <c r="FB21" s="206"/>
      <c r="FC21" s="206"/>
      <c r="FD21" s="206"/>
      <c r="FE21" s="200"/>
      <c r="FF21" s="200"/>
      <c r="FG21" s="200"/>
      <c r="FH21" s="203"/>
      <c r="FI21" s="203"/>
      <c r="FJ21" s="203"/>
      <c r="FK21" s="198"/>
      <c r="FL21" s="198"/>
      <c r="FM21" s="198"/>
      <c r="FN21" s="194"/>
      <c r="FO21" s="194"/>
      <c r="FP21" s="837"/>
      <c r="FQ21" s="195"/>
      <c r="FR21" s="195"/>
      <c r="FS21" s="195"/>
      <c r="FT21" s="203"/>
      <c r="FU21" s="203"/>
      <c r="FV21" s="203"/>
      <c r="FW21" s="198"/>
      <c r="FX21" s="198"/>
      <c r="FY21" s="198"/>
      <c r="FZ21" s="840"/>
      <c r="GA21" s="710"/>
      <c r="GB21" s="713"/>
      <c r="GC21" s="712"/>
      <c r="GD21" s="712"/>
      <c r="GE21" s="712"/>
      <c r="GF21" s="203"/>
      <c r="GG21" s="203"/>
      <c r="GH21" s="203"/>
      <c r="GI21" s="198"/>
      <c r="GJ21" s="198"/>
      <c r="GK21" s="198"/>
      <c r="GL21" s="841"/>
      <c r="GM21" s="621"/>
      <c r="GN21" s="624"/>
      <c r="GO21" s="623"/>
      <c r="GP21" s="623"/>
      <c r="GQ21" s="623"/>
      <c r="GR21" s="617"/>
      <c r="GS21" s="617"/>
      <c r="GT21" s="71"/>
      <c r="GU21" s="618"/>
      <c r="GV21" s="618"/>
      <c r="GW21" s="618"/>
      <c r="GX21" s="840"/>
      <c r="GY21" s="710"/>
      <c r="GZ21" s="710"/>
      <c r="HA21" s="712"/>
      <c r="HB21" s="712"/>
      <c r="HC21" s="712"/>
      <c r="HD21" s="197"/>
      <c r="HE21" s="614"/>
      <c r="HF21" s="614"/>
      <c r="HG21" s="198"/>
      <c r="HH21" s="198"/>
      <c r="HI21" s="198"/>
      <c r="HJ21" s="841"/>
      <c r="HK21" s="621"/>
      <c r="HL21" s="624"/>
      <c r="HM21" s="623"/>
      <c r="HN21" s="623"/>
      <c r="HO21" s="623"/>
      <c r="HP21" s="617"/>
      <c r="HQ21" s="617"/>
      <c r="HR21" s="71"/>
      <c r="HS21" s="618"/>
      <c r="HT21" s="845"/>
      <c r="HU21" s="618"/>
      <c r="HV21" s="206"/>
      <c r="HW21" s="206"/>
      <c r="HX21" s="206"/>
      <c r="HY21" s="200"/>
      <c r="HZ21" s="200"/>
      <c r="IA21" s="200"/>
      <c r="IB21" s="617"/>
      <c r="IC21" s="617"/>
      <c r="ID21" s="71"/>
      <c r="IE21" s="618"/>
      <c r="IF21" s="845"/>
      <c r="IG21" s="618"/>
      <c r="IH21" s="841"/>
      <c r="II21" s="621"/>
      <c r="IJ21" s="624"/>
      <c r="IK21" s="623"/>
      <c r="IL21" s="971"/>
      <c r="IM21" s="971"/>
      <c r="IN21" s="197"/>
      <c r="IO21" s="614"/>
      <c r="IP21" s="203"/>
      <c r="IQ21" s="198"/>
      <c r="IR21" s="989"/>
      <c r="IS21" s="990"/>
      <c r="IT21" s="991"/>
      <c r="IU21" s="840"/>
      <c r="IV21" s="710"/>
      <c r="IW21" s="713"/>
      <c r="IX21" s="712"/>
      <c r="IY21" s="1024"/>
      <c r="IZ21" s="1026"/>
      <c r="JA21" s="197"/>
      <c r="JB21" s="614"/>
      <c r="JC21" s="203"/>
      <c r="JD21" s="198"/>
      <c r="JE21" s="989"/>
      <c r="JF21" s="1043"/>
      <c r="JG21" s="624"/>
      <c r="JH21" s="841"/>
      <c r="JI21" s="624"/>
      <c r="JJ21" s="623"/>
      <c r="JK21" s="971"/>
      <c r="JL21" s="970"/>
      <c r="JM21" s="617"/>
      <c r="JN21" s="617"/>
      <c r="JO21" s="601"/>
      <c r="JP21" s="618"/>
      <c r="JQ21" s="845"/>
      <c r="JR21" s="616"/>
    </row>
    <row r="22" spans="1:278">
      <c r="A22" s="207" t="s">
        <v>24</v>
      </c>
      <c r="B22" s="194">
        <v>120232</v>
      </c>
      <c r="C22" s="837">
        <v>1988</v>
      </c>
      <c r="D22" s="64">
        <v>118244</v>
      </c>
      <c r="E22" s="195">
        <v>6.8838806050477137</v>
      </c>
      <c r="F22" s="195">
        <v>2.9546400332917186</v>
      </c>
      <c r="G22" s="195">
        <v>7.0413133177195828</v>
      </c>
      <c r="H22" s="203">
        <v>116329</v>
      </c>
      <c r="I22" s="203">
        <v>2047</v>
      </c>
      <c r="J22" s="197">
        <v>114282</v>
      </c>
      <c r="K22" s="198">
        <v>6.8340704221380433</v>
      </c>
      <c r="L22" s="198">
        <v>2.9680001159941423</v>
      </c>
      <c r="M22" s="198">
        <v>6.9973298196265912</v>
      </c>
      <c r="N22" s="206">
        <v>104592</v>
      </c>
      <c r="O22" s="206">
        <v>1911</v>
      </c>
      <c r="P22" s="838">
        <v>102681</v>
      </c>
      <c r="Q22" s="200">
        <v>7.1868680517906363</v>
      </c>
      <c r="R22" s="200">
        <v>2.9147537483031587</v>
      </c>
      <c r="S22" s="200">
        <v>7.3884086294160571</v>
      </c>
      <c r="T22" s="203">
        <v>113983</v>
      </c>
      <c r="U22" s="203">
        <v>2067</v>
      </c>
      <c r="V22" s="197">
        <v>111916</v>
      </c>
      <c r="W22" s="198">
        <v>8.2801520578883494</v>
      </c>
      <c r="X22" s="198">
        <v>3.1315809408378152</v>
      </c>
      <c r="Y22" s="198">
        <v>8.5394513557397662</v>
      </c>
      <c r="Z22" s="194">
        <v>124848</v>
      </c>
      <c r="AA22" s="194">
        <v>2273</v>
      </c>
      <c r="AB22" s="837">
        <v>122575</v>
      </c>
      <c r="AC22" s="195">
        <v>8.4714388852398503</v>
      </c>
      <c r="AD22" s="195">
        <v>3.1089287668235035</v>
      </c>
      <c r="AE22" s="195">
        <v>8.7513565227324648</v>
      </c>
      <c r="AF22" s="203">
        <v>142833</v>
      </c>
      <c r="AG22" s="203">
        <v>2640</v>
      </c>
      <c r="AH22" s="197">
        <v>140193</v>
      </c>
      <c r="AI22" s="198">
        <v>8.1210484421196263</v>
      </c>
      <c r="AJ22" s="198">
        <v>3.1378515225711361</v>
      </c>
      <c r="AK22" s="198">
        <v>8.3714006255575732</v>
      </c>
      <c r="AL22" s="206">
        <v>139129</v>
      </c>
      <c r="AM22" s="206">
        <v>2604</v>
      </c>
      <c r="AN22" s="838">
        <v>136525</v>
      </c>
      <c r="AO22" s="200">
        <v>8.388086697012632</v>
      </c>
      <c r="AP22" s="200">
        <v>3.1462194620979629</v>
      </c>
      <c r="AQ22" s="200">
        <v>8.6633914678999204</v>
      </c>
      <c r="AR22" s="203">
        <v>162719</v>
      </c>
      <c r="AS22" s="203">
        <v>2986</v>
      </c>
      <c r="AT22" s="197">
        <v>159733</v>
      </c>
      <c r="AU22" s="198">
        <v>9.4830670963756418</v>
      </c>
      <c r="AV22" s="198">
        <v>3.4812819885045414</v>
      </c>
      <c r="AW22" s="198">
        <v>9.79886719787598</v>
      </c>
      <c r="AX22" s="194">
        <v>178328</v>
      </c>
      <c r="AY22" s="194">
        <v>3355</v>
      </c>
      <c r="AZ22" s="837">
        <v>174973</v>
      </c>
      <c r="BA22" s="195">
        <v>9.4219836422427452</v>
      </c>
      <c r="BB22" s="195">
        <v>3.5521439915299102</v>
      </c>
      <c r="BC22" s="195">
        <v>9.7302903410575965</v>
      </c>
      <c r="BD22" s="203">
        <v>188920</v>
      </c>
      <c r="BE22" s="203">
        <v>3688</v>
      </c>
      <c r="BF22" s="197">
        <v>185232</v>
      </c>
      <c r="BG22" s="198">
        <v>9.0970902023779949</v>
      </c>
      <c r="BH22" s="198">
        <v>3.6415699827203163</v>
      </c>
      <c r="BI22" s="198">
        <v>9.3767796731147044</v>
      </c>
      <c r="BJ22" s="206">
        <v>172745</v>
      </c>
      <c r="BK22" s="206">
        <v>3500</v>
      </c>
      <c r="BL22" s="838">
        <v>169245</v>
      </c>
      <c r="BM22" s="200">
        <v>9.3683514640811616</v>
      </c>
      <c r="BN22" s="200">
        <v>3.6775908627628162</v>
      </c>
      <c r="BO22" s="200">
        <v>9.6780557541100798</v>
      </c>
      <c r="BP22" s="203">
        <v>190563</v>
      </c>
      <c r="BQ22" s="203">
        <v>3747</v>
      </c>
      <c r="BR22" s="197">
        <v>186816</v>
      </c>
      <c r="BS22" s="198">
        <v>10.513101448507799</v>
      </c>
      <c r="BT22" s="198">
        <v>3.9622282378817362</v>
      </c>
      <c r="BU22" s="198">
        <v>10.873685141811443</v>
      </c>
      <c r="BV22" s="194">
        <v>204679</v>
      </c>
      <c r="BW22" s="194">
        <v>4088</v>
      </c>
      <c r="BX22" s="837">
        <v>200591</v>
      </c>
      <c r="BY22" s="195">
        <v>10.47108874684991</v>
      </c>
      <c r="BZ22" s="195">
        <v>4.0753257369580602</v>
      </c>
      <c r="CA22" s="195">
        <v>10.817058932967356</v>
      </c>
      <c r="CB22" s="203">
        <v>223489</v>
      </c>
      <c r="CC22" s="203">
        <v>4602</v>
      </c>
      <c r="CD22" s="197">
        <v>218887</v>
      </c>
      <c r="CE22" s="198">
        <v>10.473186385968331</v>
      </c>
      <c r="CF22" s="198">
        <v>4.3318241290699095</v>
      </c>
      <c r="CG22" s="198">
        <v>10.794953244571749</v>
      </c>
      <c r="CH22" s="206">
        <v>200088</v>
      </c>
      <c r="CI22" s="206">
        <v>4094</v>
      </c>
      <c r="CJ22" s="838">
        <v>195994</v>
      </c>
      <c r="CK22" s="200">
        <v>10.624335275492633</v>
      </c>
      <c r="CL22" s="200">
        <v>4.1695947528695241</v>
      </c>
      <c r="CM22" s="200">
        <v>10.979367120942552</v>
      </c>
      <c r="CN22" s="203">
        <v>212781</v>
      </c>
      <c r="CO22" s="203">
        <v>4473</v>
      </c>
      <c r="CP22" s="197">
        <v>208308</v>
      </c>
      <c r="CQ22" s="198">
        <v>11.429460022592387</v>
      </c>
      <c r="CR22" s="198">
        <v>4.5333387386109116</v>
      </c>
      <c r="CS22" s="198">
        <v>11.815407652777621</v>
      </c>
      <c r="CT22" s="194">
        <v>225832</v>
      </c>
      <c r="CU22" s="194">
        <v>4940</v>
      </c>
      <c r="CV22" s="837">
        <v>220892</v>
      </c>
      <c r="CW22" s="195">
        <v>11.390262453371101</v>
      </c>
      <c r="CX22" s="195">
        <v>4.7199105701155135</v>
      </c>
      <c r="CY22" s="195">
        <v>11.762005907307351</v>
      </c>
      <c r="CZ22" s="203">
        <v>235735</v>
      </c>
      <c r="DA22" s="203">
        <v>5384</v>
      </c>
      <c r="DB22" s="197">
        <v>230351</v>
      </c>
      <c r="DC22" s="198">
        <v>11.005851797417813</v>
      </c>
      <c r="DD22" s="198">
        <v>4.7902060571550589</v>
      </c>
      <c r="DE22" s="198">
        <v>11.350079575858212</v>
      </c>
      <c r="DF22" s="206">
        <v>216090</v>
      </c>
      <c r="DG22" s="206">
        <v>4950</v>
      </c>
      <c r="DH22" s="838">
        <v>211140</v>
      </c>
      <c r="DI22" s="200">
        <v>11.000053450211128</v>
      </c>
      <c r="DJ22" s="200">
        <v>4.6421772280106159</v>
      </c>
      <c r="DK22" s="200">
        <v>11.364969797837674</v>
      </c>
      <c r="DL22" s="378">
        <v>235431</v>
      </c>
      <c r="DM22" s="378">
        <v>5305</v>
      </c>
      <c r="DN22" s="839">
        <v>230126</v>
      </c>
      <c r="DO22" s="379">
        <v>11.89654100810162</v>
      </c>
      <c r="DP22" s="379">
        <v>5.0125668499725986</v>
      </c>
      <c r="DQ22" s="379">
        <v>12.285488692060927</v>
      </c>
      <c r="DR22" s="194">
        <v>250989</v>
      </c>
      <c r="DS22" s="194">
        <v>5819</v>
      </c>
      <c r="DT22" s="837">
        <v>245170</v>
      </c>
      <c r="DU22" s="195">
        <v>11.745939634455954</v>
      </c>
      <c r="DV22" s="195">
        <v>5.2178513463831928</v>
      </c>
      <c r="DW22" s="195">
        <v>12.105402968655415</v>
      </c>
      <c r="DX22" s="378">
        <v>266616</v>
      </c>
      <c r="DY22" s="378">
        <v>6282</v>
      </c>
      <c r="DZ22" s="839">
        <v>260334</v>
      </c>
      <c r="EA22" s="379">
        <v>11.519611761396753</v>
      </c>
      <c r="EB22" s="379">
        <v>5.4014548331069108</v>
      </c>
      <c r="EC22" s="379">
        <v>11.843317406311032</v>
      </c>
      <c r="ED22" s="206">
        <v>242919</v>
      </c>
      <c r="EE22" s="206">
        <v>5799</v>
      </c>
      <c r="EF22" s="838">
        <v>237120</v>
      </c>
      <c r="EG22" s="200">
        <v>11.51741582489587</v>
      </c>
      <c r="EH22" s="200">
        <v>5.2963740980911496</v>
      </c>
      <c r="EI22" s="454">
        <v>11.858045512850966</v>
      </c>
      <c r="EJ22" s="456">
        <v>254184</v>
      </c>
      <c r="EK22" s="461">
        <v>6219</v>
      </c>
      <c r="EL22" s="449">
        <v>247965</v>
      </c>
      <c r="EM22" s="379">
        <v>12.202104923585628</v>
      </c>
      <c r="EN22" s="379">
        <v>5.6222031370067347</v>
      </c>
      <c r="EO22" s="451">
        <v>12.571096288417596</v>
      </c>
      <c r="EP22" s="194">
        <v>258815</v>
      </c>
      <c r="EQ22" s="194">
        <v>6783</v>
      </c>
      <c r="ER22" s="837">
        <v>252032</v>
      </c>
      <c r="ES22" s="195">
        <v>11.993931088942263</v>
      </c>
      <c r="ET22" s="195">
        <v>5.8296233906870416</v>
      </c>
      <c r="EU22" s="195">
        <v>12.345256912833468</v>
      </c>
      <c r="EV22" s="203">
        <v>253961</v>
      </c>
      <c r="EW22" s="203">
        <v>6745</v>
      </c>
      <c r="EX22" s="197">
        <v>247216</v>
      </c>
      <c r="EY22" s="198">
        <v>11.637815878893138</v>
      </c>
      <c r="EZ22" s="198">
        <v>5.714406743762444</v>
      </c>
      <c r="FA22" s="198">
        <v>11.976532940600823</v>
      </c>
      <c r="FB22" s="206">
        <v>222520</v>
      </c>
      <c r="FC22" s="206">
        <v>5934</v>
      </c>
      <c r="FD22" s="838">
        <v>216586</v>
      </c>
      <c r="FE22" s="200">
        <v>11.634783254319776</v>
      </c>
      <c r="FF22" s="200">
        <v>5.470384881309057</v>
      </c>
      <c r="FG22" s="200">
        <v>12.005436608195044</v>
      </c>
      <c r="FH22" s="203">
        <v>226130</v>
      </c>
      <c r="FI22" s="203">
        <v>6246</v>
      </c>
      <c r="FJ22" s="197">
        <v>219884</v>
      </c>
      <c r="FK22" s="198">
        <v>12.411440941234327</v>
      </c>
      <c r="FL22" s="198">
        <v>5.8722876161107145</v>
      </c>
      <c r="FM22" s="198">
        <v>12.816860031336269</v>
      </c>
      <c r="FN22" s="194">
        <v>225441</v>
      </c>
      <c r="FO22" s="194">
        <v>6553</v>
      </c>
      <c r="FP22" s="837">
        <v>218888</v>
      </c>
      <c r="FQ22" s="195">
        <v>12.351713255678892</v>
      </c>
      <c r="FR22" s="195">
        <v>6.0173366880314409</v>
      </c>
      <c r="FS22" s="195">
        <v>12.753644805794865</v>
      </c>
      <c r="FT22" s="203">
        <v>228126</v>
      </c>
      <c r="FU22" s="203">
        <v>6771</v>
      </c>
      <c r="FV22" s="197">
        <v>221355</v>
      </c>
      <c r="FW22" s="198">
        <v>12.260593643921137</v>
      </c>
      <c r="FX22" s="198">
        <v>6.1543915141930032</v>
      </c>
      <c r="FY22" s="198">
        <v>12.644341306676187</v>
      </c>
      <c r="FZ22" s="840">
        <v>200766</v>
      </c>
      <c r="GA22" s="710">
        <v>6195</v>
      </c>
      <c r="GB22" s="713">
        <v>194571</v>
      </c>
      <c r="GC22" s="712">
        <v>12.37557604</v>
      </c>
      <c r="GD22" s="712">
        <v>6.1632592150000001</v>
      </c>
      <c r="GE22" s="712">
        <v>12.785910530000001</v>
      </c>
      <c r="GF22" s="197">
        <v>199419</v>
      </c>
      <c r="GG22" s="203">
        <v>5961</v>
      </c>
      <c r="GH22" s="197">
        <v>193458</v>
      </c>
      <c r="GI22" s="198">
        <v>12.954576901864462</v>
      </c>
      <c r="GJ22" s="198">
        <v>6.2802237744555773</v>
      </c>
      <c r="GK22" s="198">
        <v>13.393157552957726</v>
      </c>
      <c r="GL22" s="841">
        <v>200245</v>
      </c>
      <c r="GM22" s="621">
        <v>6007</v>
      </c>
      <c r="GN22" s="624">
        <v>194238</v>
      </c>
      <c r="GO22" s="623">
        <v>12.8</v>
      </c>
      <c r="GP22" s="623">
        <v>6.3</v>
      </c>
      <c r="GQ22" s="623">
        <v>13.2</v>
      </c>
      <c r="GR22" s="615">
        <v>203948</v>
      </c>
      <c r="GS22" s="615">
        <v>6182</v>
      </c>
      <c r="GT22" s="71">
        <v>197766</v>
      </c>
      <c r="GU22" s="616">
        <v>12.7</v>
      </c>
      <c r="GV22" s="616">
        <v>6.5</v>
      </c>
      <c r="GW22" s="616">
        <v>13.1</v>
      </c>
      <c r="GX22" s="840">
        <v>179142</v>
      </c>
      <c r="GY22" s="710">
        <v>5510</v>
      </c>
      <c r="GZ22" s="710">
        <v>173632</v>
      </c>
      <c r="HA22" s="712">
        <v>12.865145138819067</v>
      </c>
      <c r="HB22" s="712">
        <v>6.4004274695660248</v>
      </c>
      <c r="HC22" s="712">
        <v>13.291160557635957</v>
      </c>
      <c r="HD22" s="846">
        <v>178735</v>
      </c>
      <c r="HE22" s="614">
        <v>5451</v>
      </c>
      <c r="HF22" s="614">
        <v>173284</v>
      </c>
      <c r="HG22" s="198">
        <v>13.498460102377893</v>
      </c>
      <c r="HH22" s="198">
        <v>6.6518603487620052</v>
      </c>
      <c r="HI22" s="198">
        <v>13.950137139370151</v>
      </c>
      <c r="HJ22" s="841">
        <v>177559</v>
      </c>
      <c r="HK22" s="621">
        <v>5393</v>
      </c>
      <c r="HL22" s="624">
        <v>172166</v>
      </c>
      <c r="HM22" s="623">
        <v>13.3</v>
      </c>
      <c r="HN22" s="623">
        <v>6.6</v>
      </c>
      <c r="HO22" s="623">
        <v>13.7</v>
      </c>
      <c r="HP22" s="776">
        <v>175341</v>
      </c>
      <c r="HQ22" s="776">
        <v>5435</v>
      </c>
      <c r="HR22" s="71">
        <v>169906</v>
      </c>
      <c r="HS22" s="616">
        <v>13.2</v>
      </c>
      <c r="HT22" s="616">
        <v>6.7</v>
      </c>
      <c r="HU22" s="616">
        <v>13.669114523665479</v>
      </c>
      <c r="HV22" s="206">
        <v>156598</v>
      </c>
      <c r="HW22" s="206">
        <v>4820</v>
      </c>
      <c r="HX22" s="838">
        <v>151778</v>
      </c>
      <c r="HY22" s="200">
        <v>13.597743058419812</v>
      </c>
      <c r="HZ22" s="200">
        <v>6.6002985197255812</v>
      </c>
      <c r="IA22" s="200">
        <v>14.071498766942947</v>
      </c>
      <c r="IB22" s="776">
        <v>156442</v>
      </c>
      <c r="IC22" s="776">
        <v>4785</v>
      </c>
      <c r="ID22" s="71">
        <v>151657</v>
      </c>
      <c r="IE22" s="616">
        <v>14.004133870074021</v>
      </c>
      <c r="IF22" s="616">
        <v>6.7757968818589891</v>
      </c>
      <c r="IG22" s="616">
        <v>14.491912997112264</v>
      </c>
      <c r="IH22" s="841">
        <v>149491</v>
      </c>
      <c r="II22" s="621">
        <v>4627</v>
      </c>
      <c r="IJ22" s="624">
        <v>144864</v>
      </c>
      <c r="IK22" s="623">
        <v>13.819417867040876</v>
      </c>
      <c r="IL22" s="971">
        <v>6.9238481452107674</v>
      </c>
      <c r="IM22" s="971">
        <v>14.273454334779426</v>
      </c>
      <c r="IN22" s="197">
        <v>149667</v>
      </c>
      <c r="IO22" s="614">
        <v>4754</v>
      </c>
      <c r="IP22" s="203">
        <v>144913</v>
      </c>
      <c r="IQ22" s="198">
        <v>13.703548051277403</v>
      </c>
      <c r="IR22" s="989">
        <v>7.0980649784997611</v>
      </c>
      <c r="IS22" s="990">
        <f t="shared" si="4"/>
        <v>14.135081803470733</v>
      </c>
      <c r="IT22" s="991">
        <v>14.135081803470733</v>
      </c>
      <c r="IU22" s="840">
        <v>136609</v>
      </c>
      <c r="IV22" s="710">
        <v>4423</v>
      </c>
      <c r="IW22" s="713">
        <f t="shared" si="0"/>
        <v>132186</v>
      </c>
      <c r="IX22" s="712">
        <v>14.1</v>
      </c>
      <c r="IY22" s="1024">
        <v>7.2</v>
      </c>
      <c r="IZ22" s="1026">
        <f t="shared" si="9"/>
        <v>14.578432442984241</v>
      </c>
      <c r="JA22" s="197">
        <v>136050</v>
      </c>
      <c r="JB22" s="614">
        <v>4377</v>
      </c>
      <c r="JC22" s="203">
        <f>(JA22-JB22)</f>
        <v>131673</v>
      </c>
      <c r="JD22" s="198">
        <v>14.4</v>
      </c>
      <c r="JE22" s="989">
        <v>7.3</v>
      </c>
      <c r="JF22" s="1043">
        <f t="shared" si="6"/>
        <v>14.835675567268289</v>
      </c>
      <c r="JG22" s="841">
        <v>136492</v>
      </c>
      <c r="JH22" s="621">
        <v>4447</v>
      </c>
      <c r="JI22" s="624">
        <f t="shared" si="2"/>
        <v>132045</v>
      </c>
      <c r="JJ22" s="623">
        <v>14.1</v>
      </c>
      <c r="JK22" s="971">
        <v>7.3</v>
      </c>
      <c r="JL22" s="970">
        <f t="shared" si="7"/>
        <v>14.546085462176542</v>
      </c>
      <c r="JM22" s="776">
        <v>137770</v>
      </c>
      <c r="JN22" s="776">
        <v>4519</v>
      </c>
      <c r="JO22" s="601">
        <f t="shared" si="3"/>
        <v>133251</v>
      </c>
      <c r="JP22" s="616">
        <v>14</v>
      </c>
      <c r="JQ22" s="616">
        <v>7.3</v>
      </c>
      <c r="JR22" s="616">
        <f t="shared" si="5"/>
        <v>14.436524729337508</v>
      </c>
    </row>
    <row r="23" spans="1:278">
      <c r="A23" s="207" t="s">
        <v>25</v>
      </c>
      <c r="B23" s="194">
        <v>386232</v>
      </c>
      <c r="C23" s="837">
        <v>11527</v>
      </c>
      <c r="D23" s="64">
        <v>374705</v>
      </c>
      <c r="E23" s="195">
        <v>22.113704952498406</v>
      </c>
      <c r="F23" s="195">
        <v>17.13185898579157</v>
      </c>
      <c r="G23" s="195">
        <v>22.313312360171476</v>
      </c>
      <c r="H23" s="203">
        <v>371915</v>
      </c>
      <c r="I23" s="203">
        <v>11984</v>
      </c>
      <c r="J23" s="197">
        <v>359931</v>
      </c>
      <c r="K23" s="198">
        <v>21.849180350982735</v>
      </c>
      <c r="L23" s="198">
        <v>17.375922515912947</v>
      </c>
      <c r="M23" s="198">
        <v>22.038080531562436</v>
      </c>
      <c r="N23" s="206">
        <v>329263</v>
      </c>
      <c r="O23" s="206">
        <v>11787</v>
      </c>
      <c r="P23" s="838">
        <v>317476</v>
      </c>
      <c r="Q23" s="200">
        <v>22.624768006508532</v>
      </c>
      <c r="R23" s="200">
        <v>17.97812790750881</v>
      </c>
      <c r="S23" s="200">
        <v>22.84397715285683</v>
      </c>
      <c r="T23" s="203">
        <v>313192</v>
      </c>
      <c r="U23" s="203">
        <v>11892</v>
      </c>
      <c r="V23" s="197">
        <v>301300</v>
      </c>
      <c r="W23" s="198">
        <v>22.751439980647707</v>
      </c>
      <c r="X23" s="198">
        <v>18.016816907810014</v>
      </c>
      <c r="Y23" s="198">
        <v>22.989891467568459</v>
      </c>
      <c r="Z23" s="194">
        <v>328485</v>
      </c>
      <c r="AA23" s="194">
        <v>13184</v>
      </c>
      <c r="AB23" s="837">
        <v>315301</v>
      </c>
      <c r="AC23" s="195">
        <v>22.289028276127869</v>
      </c>
      <c r="AD23" s="195">
        <v>18.032607506291718</v>
      </c>
      <c r="AE23" s="195">
        <v>22.51120916152616</v>
      </c>
      <c r="AF23" s="203">
        <v>385609</v>
      </c>
      <c r="AG23" s="203">
        <v>15256</v>
      </c>
      <c r="AH23" s="197">
        <v>370353</v>
      </c>
      <c r="AI23" s="198">
        <v>21.924550830111439</v>
      </c>
      <c r="AJ23" s="198">
        <v>18.132978344070175</v>
      </c>
      <c r="AK23" s="198">
        <v>22.115036669998673</v>
      </c>
      <c r="AL23" s="206">
        <v>376531</v>
      </c>
      <c r="AM23" s="206">
        <v>15159</v>
      </c>
      <c r="AN23" s="838">
        <v>361372</v>
      </c>
      <c r="AO23" s="200">
        <v>22.701052060410575</v>
      </c>
      <c r="AP23" s="200">
        <v>18.315491868641711</v>
      </c>
      <c r="AQ23" s="200">
        <v>22.931383274403448</v>
      </c>
      <c r="AR23" s="203">
        <v>390920</v>
      </c>
      <c r="AS23" s="203">
        <v>15873</v>
      </c>
      <c r="AT23" s="197">
        <v>375047</v>
      </c>
      <c r="AU23" s="198">
        <v>22.782346187692685</v>
      </c>
      <c r="AV23" s="198">
        <v>18.505823510895038</v>
      </c>
      <c r="AW23" s="198">
        <v>23.007366955868815</v>
      </c>
      <c r="AX23" s="194">
        <v>418381</v>
      </c>
      <c r="AY23" s="194">
        <v>17279</v>
      </c>
      <c r="AZ23" s="837">
        <v>401102</v>
      </c>
      <c r="BA23" s="195">
        <v>22.105215884354461</v>
      </c>
      <c r="BB23" s="195">
        <v>18.294335627316041</v>
      </c>
      <c r="BC23" s="195">
        <v>22.305378066209549</v>
      </c>
      <c r="BD23" s="203">
        <v>451160</v>
      </c>
      <c r="BE23" s="203">
        <v>18557</v>
      </c>
      <c r="BF23" s="197">
        <v>432603</v>
      </c>
      <c r="BG23" s="198">
        <v>21.72476823896282</v>
      </c>
      <c r="BH23" s="198">
        <v>18.323376943964455</v>
      </c>
      <c r="BI23" s="198">
        <v>21.899148186751969</v>
      </c>
      <c r="BJ23" s="206">
        <v>413358</v>
      </c>
      <c r="BK23" s="206">
        <v>17647</v>
      </c>
      <c r="BL23" s="838">
        <v>395711</v>
      </c>
      <c r="BM23" s="200">
        <v>22.417337836056966</v>
      </c>
      <c r="BN23" s="200">
        <v>18.542413130050122</v>
      </c>
      <c r="BO23" s="200">
        <v>22.628220157255182</v>
      </c>
      <c r="BP23" s="203">
        <v>409333</v>
      </c>
      <c r="BQ23" s="203">
        <v>17821</v>
      </c>
      <c r="BR23" s="197">
        <v>391512</v>
      </c>
      <c r="BS23" s="198">
        <v>22.582344711313542</v>
      </c>
      <c r="BT23" s="198">
        <v>18.844640893325437</v>
      </c>
      <c r="BU23" s="198">
        <v>22.788081412945797</v>
      </c>
      <c r="BV23" s="194">
        <v>429867</v>
      </c>
      <c r="BW23" s="194">
        <v>18782</v>
      </c>
      <c r="BX23" s="837">
        <v>411085</v>
      </c>
      <c r="BY23" s="195">
        <v>21.991388986374421</v>
      </c>
      <c r="BZ23" s="195">
        <v>18.723769078166903</v>
      </c>
      <c r="CA23" s="195">
        <v>22.168146484432931</v>
      </c>
      <c r="CB23" s="203">
        <v>465292</v>
      </c>
      <c r="CC23" s="203">
        <v>20007</v>
      </c>
      <c r="CD23" s="197">
        <v>445285</v>
      </c>
      <c r="CE23" s="198">
        <v>21.804607116681257</v>
      </c>
      <c r="CF23" s="198">
        <v>18.832421849261557</v>
      </c>
      <c r="CG23" s="198">
        <v>21.96033001278802</v>
      </c>
      <c r="CH23" s="206">
        <v>422312</v>
      </c>
      <c r="CI23" s="206">
        <v>18712</v>
      </c>
      <c r="CJ23" s="838">
        <v>403600</v>
      </c>
      <c r="CK23" s="200">
        <v>22.424054810202733</v>
      </c>
      <c r="CL23" s="200">
        <v>19.05751270534796</v>
      </c>
      <c r="CM23" s="200">
        <v>22.60922563962373</v>
      </c>
      <c r="CN23" s="203">
        <v>423203</v>
      </c>
      <c r="CO23" s="203">
        <v>18981</v>
      </c>
      <c r="CP23" s="197">
        <v>404222</v>
      </c>
      <c r="CQ23" s="198">
        <v>22.732207151677859</v>
      </c>
      <c r="CR23" s="198">
        <v>19.237045069880104</v>
      </c>
      <c r="CS23" s="198">
        <v>22.927817041213373</v>
      </c>
      <c r="CT23" s="194">
        <v>440693</v>
      </c>
      <c r="CU23" s="194">
        <v>20079</v>
      </c>
      <c r="CV23" s="837">
        <v>420614</v>
      </c>
      <c r="CW23" s="195">
        <v>22.227181849177576</v>
      </c>
      <c r="CX23" s="195">
        <v>19.184430027803522</v>
      </c>
      <c r="CY23" s="195">
        <v>22.396756571972613</v>
      </c>
      <c r="CZ23" s="203">
        <v>468773</v>
      </c>
      <c r="DA23" s="203">
        <v>21607</v>
      </c>
      <c r="DB23" s="197">
        <v>447166</v>
      </c>
      <c r="DC23" s="198">
        <v>21.88578770496931</v>
      </c>
      <c r="DD23" s="198">
        <v>19.2239937364319</v>
      </c>
      <c r="DE23" s="198">
        <v>22.033200132051579</v>
      </c>
      <c r="DF23" s="206">
        <v>437371</v>
      </c>
      <c r="DG23" s="206">
        <v>20503</v>
      </c>
      <c r="DH23" s="838">
        <v>416868</v>
      </c>
      <c r="DI23" s="200">
        <v>22.264354563248144</v>
      </c>
      <c r="DJ23" s="200">
        <v>19.227991859778111</v>
      </c>
      <c r="DK23" s="200">
        <v>22.438629486051887</v>
      </c>
      <c r="DL23" s="378">
        <v>446401</v>
      </c>
      <c r="DM23" s="378">
        <v>20535</v>
      </c>
      <c r="DN23" s="839">
        <v>425866</v>
      </c>
      <c r="DO23" s="379">
        <v>22.557045599592115</v>
      </c>
      <c r="DP23" s="379">
        <v>19.403027382504678</v>
      </c>
      <c r="DQ23" s="379">
        <v>22.735249069349912</v>
      </c>
      <c r="DR23" s="194">
        <v>472460</v>
      </c>
      <c r="DS23" s="194">
        <v>21653</v>
      </c>
      <c r="DT23" s="837">
        <v>450807</v>
      </c>
      <c r="DU23" s="195">
        <v>22.110477509751664</v>
      </c>
      <c r="DV23" s="195">
        <v>19.416074102635378</v>
      </c>
      <c r="DW23" s="195">
        <v>22.258842419915332</v>
      </c>
      <c r="DX23" s="378">
        <v>505142</v>
      </c>
      <c r="DY23" s="378">
        <v>22550</v>
      </c>
      <c r="DZ23" s="839">
        <v>482592</v>
      </c>
      <c r="EA23" s="379">
        <v>21.825545820113867</v>
      </c>
      <c r="EB23" s="379">
        <v>19.389176454403191</v>
      </c>
      <c r="EC23" s="379">
        <v>21.954451718739978</v>
      </c>
      <c r="ED23" s="206">
        <v>466815</v>
      </c>
      <c r="EE23" s="206">
        <v>21452</v>
      </c>
      <c r="EF23" s="838">
        <v>445363</v>
      </c>
      <c r="EG23" s="200">
        <v>22.132902194965258</v>
      </c>
      <c r="EH23" s="200">
        <v>19.592656863640514</v>
      </c>
      <c r="EI23" s="454">
        <v>22.271991918605959</v>
      </c>
      <c r="EJ23" s="456">
        <v>467485</v>
      </c>
      <c r="EK23" s="461">
        <v>21854</v>
      </c>
      <c r="EL23" s="449">
        <v>445631</v>
      </c>
      <c r="EM23" s="379">
        <v>22.441621109914188</v>
      </c>
      <c r="EN23" s="379">
        <v>19.756814175292682</v>
      </c>
      <c r="EO23" s="451">
        <v>22.5921811953454</v>
      </c>
      <c r="EP23" s="194">
        <v>476074</v>
      </c>
      <c r="EQ23" s="194">
        <v>22989</v>
      </c>
      <c r="ER23" s="837">
        <v>453085</v>
      </c>
      <c r="ES23" s="195">
        <v>22.062085849881573</v>
      </c>
      <c r="ET23" s="195">
        <v>19.757808068480671</v>
      </c>
      <c r="EU23" s="195">
        <v>22.193414837604561</v>
      </c>
      <c r="EV23" s="203">
        <v>473209</v>
      </c>
      <c r="EW23" s="203">
        <v>23184</v>
      </c>
      <c r="EX23" s="197">
        <v>450025</v>
      </c>
      <c r="EY23" s="198">
        <v>21.684901281043715</v>
      </c>
      <c r="EZ23" s="198">
        <v>19.641631719405261</v>
      </c>
      <c r="FA23" s="198">
        <v>21.801741135662276</v>
      </c>
      <c r="FB23" s="206">
        <v>418761</v>
      </c>
      <c r="FC23" s="206">
        <v>21414</v>
      </c>
      <c r="FD23" s="838">
        <v>397347</v>
      </c>
      <c r="FE23" s="200">
        <v>21.89553060561839</v>
      </c>
      <c r="FF23" s="200">
        <v>19.740954136897905</v>
      </c>
      <c r="FG23" s="200">
        <v>22.025081122309274</v>
      </c>
      <c r="FH23" s="203">
        <v>406026</v>
      </c>
      <c r="FI23" s="203">
        <v>21087</v>
      </c>
      <c r="FJ23" s="197">
        <v>384939</v>
      </c>
      <c r="FK23" s="198">
        <v>22.285268295253214</v>
      </c>
      <c r="FL23" s="198">
        <v>19.825316836523633</v>
      </c>
      <c r="FM23" s="198">
        <v>22.437782119674697</v>
      </c>
      <c r="FN23" s="194">
        <v>401041</v>
      </c>
      <c r="FO23" s="194">
        <v>21405</v>
      </c>
      <c r="FP23" s="837">
        <v>379636</v>
      </c>
      <c r="FQ23" s="195">
        <v>21.972682146418435</v>
      </c>
      <c r="FR23" s="195">
        <v>19.655286404290095</v>
      </c>
      <c r="FS23" s="195">
        <v>22.119726524490787</v>
      </c>
      <c r="FT23" s="203">
        <v>404087</v>
      </c>
      <c r="FU23" s="203">
        <v>21722</v>
      </c>
      <c r="FV23" s="197">
        <v>382365</v>
      </c>
      <c r="FW23" s="198">
        <v>21.717588103903811</v>
      </c>
      <c r="FX23" s="198">
        <v>19.743862423763169</v>
      </c>
      <c r="FY23" s="198">
        <v>21.84162799000357</v>
      </c>
      <c r="FZ23" s="840">
        <v>355602</v>
      </c>
      <c r="GA23" s="710">
        <v>20116</v>
      </c>
      <c r="GB23" s="713">
        <v>335486</v>
      </c>
      <c r="GC23" s="712">
        <v>21.919944569999998</v>
      </c>
      <c r="GD23" s="712">
        <v>20.012933390000001</v>
      </c>
      <c r="GE23" s="712">
        <v>22.045906030000001</v>
      </c>
      <c r="GF23" s="197">
        <v>341978</v>
      </c>
      <c r="GG23" s="203">
        <v>19232</v>
      </c>
      <c r="GH23" s="197">
        <v>322746</v>
      </c>
      <c r="GI23" s="198">
        <v>22.215437344213967</v>
      </c>
      <c r="GJ23" s="198">
        <v>20.261913039813731</v>
      </c>
      <c r="GK23" s="198">
        <v>22.343806033283165</v>
      </c>
      <c r="GL23" s="841">
        <v>340799</v>
      </c>
      <c r="GM23" s="621">
        <v>18929</v>
      </c>
      <c r="GN23" s="624">
        <v>321870</v>
      </c>
      <c r="GO23" s="623">
        <v>21.8</v>
      </c>
      <c r="GP23" s="623">
        <v>19.899999999999999</v>
      </c>
      <c r="GQ23" s="623">
        <v>21.9</v>
      </c>
      <c r="GR23" s="615">
        <v>344871</v>
      </c>
      <c r="GS23" s="615">
        <v>19017</v>
      </c>
      <c r="GT23" s="71">
        <v>325854</v>
      </c>
      <c r="GU23" s="616">
        <v>21.6</v>
      </c>
      <c r="GV23" s="616">
        <v>19.899999999999999</v>
      </c>
      <c r="GW23" s="616">
        <v>21.7</v>
      </c>
      <c r="GX23" s="840">
        <v>304346</v>
      </c>
      <c r="GY23" s="710">
        <v>17301</v>
      </c>
      <c r="GZ23" s="710">
        <v>287045</v>
      </c>
      <c r="HA23" s="712">
        <v>21.856714016919696</v>
      </c>
      <c r="HB23" s="712">
        <v>20.096877613604683</v>
      </c>
      <c r="HC23" s="712">
        <v>21.972684656437831</v>
      </c>
      <c r="HD23" s="846">
        <v>291360</v>
      </c>
      <c r="HE23" s="614">
        <v>16532</v>
      </c>
      <c r="HF23" s="614">
        <v>274828</v>
      </c>
      <c r="HG23" s="198">
        <v>22.004147679127325</v>
      </c>
      <c r="HH23" s="198">
        <v>20.174014912077318</v>
      </c>
      <c r="HI23" s="198">
        <v>22.124883369144406</v>
      </c>
      <c r="HJ23" s="841">
        <v>289313</v>
      </c>
      <c r="HK23" s="621">
        <v>16332</v>
      </c>
      <c r="HL23" s="624">
        <v>272981</v>
      </c>
      <c r="HM23" s="623">
        <v>21.7</v>
      </c>
      <c r="HN23" s="623">
        <v>19.899999999999999</v>
      </c>
      <c r="HO23" s="623">
        <v>21.8</v>
      </c>
      <c r="HP23" s="776">
        <v>285483</v>
      </c>
      <c r="HQ23" s="776">
        <v>16167</v>
      </c>
      <c r="HR23" s="71">
        <v>269316</v>
      </c>
      <c r="HS23" s="616">
        <v>21.6</v>
      </c>
      <c r="HT23" s="616">
        <v>19.899999999999999</v>
      </c>
      <c r="HU23" s="616">
        <v>21.666752481110095</v>
      </c>
      <c r="HV23" s="206">
        <v>252614</v>
      </c>
      <c r="HW23" s="206">
        <v>14577</v>
      </c>
      <c r="HX23" s="838">
        <v>238037</v>
      </c>
      <c r="HY23" s="200">
        <v>21.935020019155175</v>
      </c>
      <c r="HZ23" s="200">
        <v>19.961110274282117</v>
      </c>
      <c r="IA23" s="200">
        <v>22.068661808607295</v>
      </c>
      <c r="IB23" s="776">
        <v>247889</v>
      </c>
      <c r="IC23" s="776">
        <v>14042</v>
      </c>
      <c r="ID23" s="71">
        <v>233847</v>
      </c>
      <c r="IE23" s="616">
        <v>22.190145491100722</v>
      </c>
      <c r="IF23" s="616">
        <v>19.884167150483581</v>
      </c>
      <c r="IG23" s="616">
        <v>22.345756401852277</v>
      </c>
      <c r="IH23" s="841">
        <v>234599</v>
      </c>
      <c r="II23" s="621">
        <v>13021</v>
      </c>
      <c r="IJ23" s="624">
        <v>221578</v>
      </c>
      <c r="IK23" s="623">
        <v>21.687068868292556</v>
      </c>
      <c r="IL23" s="971">
        <v>19.484639442141649</v>
      </c>
      <c r="IM23" s="971">
        <v>21.832087092664537</v>
      </c>
      <c r="IN23" s="197">
        <v>235084</v>
      </c>
      <c r="IO23" s="614">
        <v>13009</v>
      </c>
      <c r="IP23" s="203">
        <v>222075</v>
      </c>
      <c r="IQ23" s="198">
        <v>21.524349990889753</v>
      </c>
      <c r="IR23" s="989">
        <v>19.423375537505972</v>
      </c>
      <c r="IS23" s="990">
        <f t="shared" si="4"/>
        <v>21.661605870458573</v>
      </c>
      <c r="IT23" s="991">
        <v>21.661605870458573</v>
      </c>
      <c r="IU23" s="840">
        <v>212657</v>
      </c>
      <c r="IV23" s="710">
        <v>11928</v>
      </c>
      <c r="IW23" s="713">
        <f t="shared" si="0"/>
        <v>200729</v>
      </c>
      <c r="IX23" s="712">
        <v>22</v>
      </c>
      <c r="IY23" s="1024">
        <v>19.5</v>
      </c>
      <c r="IZ23" s="1026">
        <f t="shared" si="9"/>
        <v>22.137852464313799</v>
      </c>
      <c r="JA23" s="197">
        <v>210845</v>
      </c>
      <c r="JB23" s="614">
        <v>11907</v>
      </c>
      <c r="JC23" s="203">
        <f>(JA23-JB23)</f>
        <v>198938</v>
      </c>
      <c r="JD23" s="198">
        <v>22.3</v>
      </c>
      <c r="JE23" s="989">
        <v>19.899999999999999</v>
      </c>
      <c r="JF23" s="1043">
        <f t="shared" si="6"/>
        <v>22.414463299242964</v>
      </c>
      <c r="JG23" s="841">
        <v>212854</v>
      </c>
      <c r="JH23" s="621">
        <v>12014</v>
      </c>
      <c r="JI23" s="624">
        <f t="shared" si="2"/>
        <v>200840</v>
      </c>
      <c r="JJ23" s="623">
        <v>22</v>
      </c>
      <c r="JK23" s="971">
        <v>19.7</v>
      </c>
      <c r="JL23" s="970">
        <f t="shared" si="7"/>
        <v>22.124546966742678</v>
      </c>
      <c r="JM23" s="776">
        <v>214298</v>
      </c>
      <c r="JN23" s="776">
        <v>12067</v>
      </c>
      <c r="JO23" s="601">
        <f t="shared" si="3"/>
        <v>202231</v>
      </c>
      <c r="JP23" s="616">
        <v>21.8</v>
      </c>
      <c r="JQ23" s="616">
        <v>19.5</v>
      </c>
      <c r="JR23" s="616">
        <f t="shared" si="5"/>
        <v>21.909875592218096</v>
      </c>
    </row>
    <row r="24" spans="1:278">
      <c r="A24" s="207" t="s">
        <v>26</v>
      </c>
      <c r="B24" s="194">
        <v>158977</v>
      </c>
      <c r="C24" s="837">
        <v>4452</v>
      </c>
      <c r="D24" s="64">
        <v>154525</v>
      </c>
      <c r="E24" s="195">
        <v>9.1022247567092816</v>
      </c>
      <c r="F24" s="195">
        <v>6.6167290886392003</v>
      </c>
      <c r="G24" s="195">
        <v>9.2018110045382286</v>
      </c>
      <c r="H24" s="203">
        <v>156184</v>
      </c>
      <c r="I24" s="203">
        <v>4552</v>
      </c>
      <c r="J24" s="197">
        <v>151632</v>
      </c>
      <c r="K24" s="198">
        <v>9.1754631674922695</v>
      </c>
      <c r="L24" s="198">
        <v>6.6000666966318207</v>
      </c>
      <c r="M24" s="198">
        <v>9.2842189952015133</v>
      </c>
      <c r="N24" s="206">
        <v>147832</v>
      </c>
      <c r="O24" s="206">
        <v>4615</v>
      </c>
      <c r="P24" s="838">
        <v>143217</v>
      </c>
      <c r="Q24" s="200">
        <v>10.158033863319501</v>
      </c>
      <c r="R24" s="200">
        <v>7.0390311608681726</v>
      </c>
      <c r="S24" s="200">
        <v>10.305175433420782</v>
      </c>
      <c r="T24" s="203">
        <v>142667</v>
      </c>
      <c r="U24" s="203">
        <v>4639</v>
      </c>
      <c r="V24" s="197">
        <v>138028</v>
      </c>
      <c r="W24" s="198">
        <v>10.36386525747486</v>
      </c>
      <c r="X24" s="198">
        <v>7.0282554351943043</v>
      </c>
      <c r="Y24" s="198">
        <v>10.531857748043608</v>
      </c>
      <c r="Z24" s="194">
        <v>150106</v>
      </c>
      <c r="AA24" s="194">
        <v>4972</v>
      </c>
      <c r="AB24" s="837">
        <v>145134</v>
      </c>
      <c r="AC24" s="195">
        <v>10.185295762109229</v>
      </c>
      <c r="AD24" s="195">
        <v>6.8005252215778533</v>
      </c>
      <c r="AE24" s="195">
        <v>10.361977381768336</v>
      </c>
      <c r="AF24" s="203">
        <v>178791</v>
      </c>
      <c r="AG24" s="203">
        <v>5759</v>
      </c>
      <c r="AH24" s="197">
        <v>173032</v>
      </c>
      <c r="AI24" s="198">
        <v>10.165510575392313</v>
      </c>
      <c r="AJ24" s="198">
        <v>6.8450329236693852</v>
      </c>
      <c r="AK24" s="198">
        <v>10.33232895395261</v>
      </c>
      <c r="AL24" s="206">
        <v>184377</v>
      </c>
      <c r="AM24" s="206">
        <v>5811</v>
      </c>
      <c r="AN24" s="838">
        <v>178566</v>
      </c>
      <c r="AO24" s="200">
        <v>11.116088385132487</v>
      </c>
      <c r="AP24" s="200">
        <v>7.0209989609259837</v>
      </c>
      <c r="AQ24" s="200">
        <v>11.331163968921571</v>
      </c>
      <c r="AR24" s="203">
        <v>191404</v>
      </c>
      <c r="AS24" s="203">
        <v>6042</v>
      </c>
      <c r="AT24" s="197">
        <v>185362</v>
      </c>
      <c r="AU24" s="198">
        <v>11.154794304996241</v>
      </c>
      <c r="AV24" s="198">
        <v>7.0441747403028927</v>
      </c>
      <c r="AW24" s="198">
        <v>11.371085633730585</v>
      </c>
      <c r="AX24" s="194">
        <v>203800</v>
      </c>
      <c r="AY24" s="194">
        <v>6565</v>
      </c>
      <c r="AZ24" s="837">
        <v>197235</v>
      </c>
      <c r="BA24" s="195">
        <v>10.767800156391996</v>
      </c>
      <c r="BB24" s="195">
        <v>6.9507676019057705</v>
      </c>
      <c r="BC24" s="195">
        <v>10.968285480722709</v>
      </c>
      <c r="BD24" s="203">
        <v>220491</v>
      </c>
      <c r="BE24" s="203">
        <v>7115</v>
      </c>
      <c r="BF24" s="197">
        <v>213376</v>
      </c>
      <c r="BG24" s="198">
        <v>10.617332817131729</v>
      </c>
      <c r="BH24" s="198">
        <v>7.0254258207849922</v>
      </c>
      <c r="BI24" s="198">
        <v>10.801479979326052</v>
      </c>
      <c r="BJ24" s="206">
        <v>211255</v>
      </c>
      <c r="BK24" s="206">
        <v>6996</v>
      </c>
      <c r="BL24" s="838">
        <v>204259</v>
      </c>
      <c r="BM24" s="200">
        <v>11.456835732116506</v>
      </c>
      <c r="BN24" s="200">
        <v>7.3509787645396187</v>
      </c>
      <c r="BO24" s="200">
        <v>11.680285918513224</v>
      </c>
      <c r="BP24" s="203">
        <v>205271</v>
      </c>
      <c r="BQ24" s="203">
        <v>6867</v>
      </c>
      <c r="BR24" s="197">
        <v>198404</v>
      </c>
      <c r="BS24" s="198">
        <v>11.324521798232839</v>
      </c>
      <c r="BT24" s="198">
        <v>7.2614415024109631</v>
      </c>
      <c r="BU24" s="198">
        <v>11.548168394976647</v>
      </c>
      <c r="BV24" s="194">
        <v>213148</v>
      </c>
      <c r="BW24" s="194">
        <v>7192</v>
      </c>
      <c r="BX24" s="837">
        <v>205956</v>
      </c>
      <c r="BY24" s="195">
        <v>10.904350833322249</v>
      </c>
      <c r="BZ24" s="195">
        <v>7.1697022260769003</v>
      </c>
      <c r="CA24" s="195">
        <v>11.106371619854453</v>
      </c>
      <c r="CB24" s="203">
        <v>236458</v>
      </c>
      <c r="CC24" s="203">
        <v>7802</v>
      </c>
      <c r="CD24" s="197">
        <v>228656</v>
      </c>
      <c r="CE24" s="198">
        <v>11.080942267643151</v>
      </c>
      <c r="CF24" s="198">
        <v>7.3439573783145233</v>
      </c>
      <c r="CG24" s="198">
        <v>11.276735617422679</v>
      </c>
      <c r="CH24" s="206">
        <v>217756</v>
      </c>
      <c r="CI24" s="206">
        <v>7368</v>
      </c>
      <c r="CJ24" s="838">
        <v>210388</v>
      </c>
      <c r="CK24" s="200">
        <v>11.562476271691324</v>
      </c>
      <c r="CL24" s="200">
        <v>7.5040483974456906</v>
      </c>
      <c r="CM24" s="200">
        <v>11.785703081935475</v>
      </c>
      <c r="CN24" s="203">
        <v>210497</v>
      </c>
      <c r="CO24" s="203">
        <v>7373</v>
      </c>
      <c r="CP24" s="197">
        <v>203124</v>
      </c>
      <c r="CQ24" s="198">
        <v>11.306775728921426</v>
      </c>
      <c r="CR24" s="198">
        <v>7.472458421591381</v>
      </c>
      <c r="CS24" s="198">
        <v>11.521366745697723</v>
      </c>
      <c r="CT24" s="194">
        <v>214463</v>
      </c>
      <c r="CU24" s="194">
        <v>7794</v>
      </c>
      <c r="CV24" s="837">
        <v>206669</v>
      </c>
      <c r="CW24" s="195">
        <v>10.816845515858367</v>
      </c>
      <c r="CX24" s="195">
        <v>7.4467576889636264</v>
      </c>
      <c r="CY24" s="195">
        <v>11.004662907019281</v>
      </c>
      <c r="CZ24" s="203">
        <v>231049</v>
      </c>
      <c r="DA24" s="203">
        <v>8383</v>
      </c>
      <c r="DB24" s="197">
        <v>222666</v>
      </c>
      <c r="DC24" s="198">
        <v>10.787074689552202</v>
      </c>
      <c r="DD24" s="198">
        <v>7.4584504786647212</v>
      </c>
      <c r="DE24" s="198">
        <v>10.971416745914038</v>
      </c>
      <c r="DF24" s="206">
        <v>220650</v>
      </c>
      <c r="DG24" s="206">
        <v>8045</v>
      </c>
      <c r="DH24" s="838">
        <v>212605</v>
      </c>
      <c r="DI24" s="200">
        <v>11.232180081397036</v>
      </c>
      <c r="DJ24" s="200">
        <v>7.5447102624940214</v>
      </c>
      <c r="DK24" s="200">
        <v>11.443825915834417</v>
      </c>
      <c r="DL24" s="378">
        <v>218502</v>
      </c>
      <c r="DM24" s="378">
        <v>7961</v>
      </c>
      <c r="DN24" s="839">
        <v>210541</v>
      </c>
      <c r="DO24" s="379">
        <v>11.041103352371694</v>
      </c>
      <c r="DP24" s="379">
        <v>7.5221573407411606</v>
      </c>
      <c r="DQ24" s="379">
        <v>11.239925409189745</v>
      </c>
      <c r="DR24" s="194">
        <v>226270</v>
      </c>
      <c r="DS24" s="194">
        <v>8497</v>
      </c>
      <c r="DT24" s="837">
        <v>217773</v>
      </c>
      <c r="DU24" s="195">
        <v>10.589124467958152</v>
      </c>
      <c r="DV24" s="195">
        <v>7.6191927977690295</v>
      </c>
      <c r="DW24" s="195">
        <v>10.752661095129893</v>
      </c>
      <c r="DX24" s="378">
        <v>244955</v>
      </c>
      <c r="DY24" s="378">
        <v>8866</v>
      </c>
      <c r="DZ24" s="839">
        <v>236089</v>
      </c>
      <c r="EA24" s="379">
        <v>10.58371027625102</v>
      </c>
      <c r="EB24" s="379">
        <v>7.6232566937799868</v>
      </c>
      <c r="EC24" s="379">
        <v>10.740344953554146</v>
      </c>
      <c r="ED24" s="206">
        <v>233602</v>
      </c>
      <c r="EE24" s="206">
        <v>8530</v>
      </c>
      <c r="EF24" s="838">
        <v>225072</v>
      </c>
      <c r="EG24" s="200">
        <v>11.075672843735259</v>
      </c>
      <c r="EH24" s="200">
        <v>7.7906658142296097</v>
      </c>
      <c r="EI24" s="454">
        <v>11.25554158092271</v>
      </c>
      <c r="EJ24" s="456">
        <v>228994</v>
      </c>
      <c r="EK24" s="461">
        <v>8756</v>
      </c>
      <c r="EL24" s="449">
        <v>220238</v>
      </c>
      <c r="EM24" s="379">
        <v>10.992858775027411</v>
      </c>
      <c r="EN24" s="379">
        <v>7.9157437960493597</v>
      </c>
      <c r="EO24" s="451">
        <v>11.16541892754427</v>
      </c>
      <c r="EP24" s="194">
        <v>228802</v>
      </c>
      <c r="EQ24" s="194">
        <v>9066</v>
      </c>
      <c r="ER24" s="837">
        <v>219736</v>
      </c>
      <c r="ES24" s="195">
        <v>10.60307718259053</v>
      </c>
      <c r="ET24" s="195">
        <v>7.7917390033862182</v>
      </c>
      <c r="EU24" s="195">
        <v>10.763305346140074</v>
      </c>
      <c r="EV24" s="203">
        <v>230180</v>
      </c>
      <c r="EW24" s="203">
        <v>9053</v>
      </c>
      <c r="EX24" s="197">
        <v>221127</v>
      </c>
      <c r="EY24" s="198">
        <v>10.548046585907374</v>
      </c>
      <c r="EZ24" s="198">
        <v>7.669758969797094</v>
      </c>
      <c r="FA24" s="198">
        <v>10.712635102728942</v>
      </c>
      <c r="FB24" s="206">
        <v>208063</v>
      </c>
      <c r="FC24" s="206">
        <v>8401</v>
      </c>
      <c r="FD24" s="838">
        <v>199662</v>
      </c>
      <c r="FE24" s="200">
        <v>10.878877890722343</v>
      </c>
      <c r="FF24" s="200">
        <v>7.7446416224936616</v>
      </c>
      <c r="FG24" s="200">
        <v>11.067333456758234</v>
      </c>
      <c r="FH24" s="203">
        <v>197841</v>
      </c>
      <c r="FI24" s="203">
        <v>8278</v>
      </c>
      <c r="FJ24" s="197">
        <v>189563</v>
      </c>
      <c r="FK24" s="198">
        <v>10.858762160061648</v>
      </c>
      <c r="FL24" s="198">
        <v>7.782708435184837</v>
      </c>
      <c r="FM24" s="198">
        <v>11.049473532045065</v>
      </c>
      <c r="FN24" s="194">
        <v>191855</v>
      </c>
      <c r="FO24" s="194">
        <v>8302</v>
      </c>
      <c r="FP24" s="837">
        <v>183553</v>
      </c>
      <c r="FQ24" s="195">
        <v>10.511565982533231</v>
      </c>
      <c r="FR24" s="195">
        <v>7.6233677985711932</v>
      </c>
      <c r="FS24" s="195">
        <v>10.694829159378608</v>
      </c>
      <c r="FT24" s="203">
        <v>197612</v>
      </c>
      <c r="FU24" s="203">
        <v>8448</v>
      </c>
      <c r="FV24" s="197">
        <v>189164</v>
      </c>
      <c r="FW24" s="198">
        <v>10.620623827019033</v>
      </c>
      <c r="FX24" s="198">
        <v>7.6786736836364629</v>
      </c>
      <c r="FY24" s="198">
        <v>10.805512317029633</v>
      </c>
      <c r="FZ24" s="840">
        <v>176569</v>
      </c>
      <c r="GA24" s="710">
        <v>7812</v>
      </c>
      <c r="GB24" s="713">
        <v>168757</v>
      </c>
      <c r="GC24" s="712">
        <v>10.8840296</v>
      </c>
      <c r="GD24" s="712">
        <v>7.7719743320000001</v>
      </c>
      <c r="GE24" s="712">
        <v>11.08958634</v>
      </c>
      <c r="GF24" s="197">
        <v>165353</v>
      </c>
      <c r="GG24" s="203">
        <v>7336</v>
      </c>
      <c r="GH24" s="197">
        <v>158017</v>
      </c>
      <c r="GI24" s="198">
        <v>10.741595106053056</v>
      </c>
      <c r="GJ24" s="198">
        <v>7.7288578442217943</v>
      </c>
      <c r="GK24" s="198">
        <v>10.939566092101236</v>
      </c>
      <c r="GL24" s="841">
        <v>164558</v>
      </c>
      <c r="GM24" s="621">
        <v>7435</v>
      </c>
      <c r="GN24" s="624">
        <v>157123</v>
      </c>
      <c r="GO24" s="623">
        <v>10.5</v>
      </c>
      <c r="GP24" s="623">
        <v>7.8</v>
      </c>
      <c r="GQ24" s="623">
        <v>10.7</v>
      </c>
      <c r="GR24" s="615">
        <v>170150</v>
      </c>
      <c r="GS24" s="615">
        <v>7517</v>
      </c>
      <c r="GT24" s="71">
        <v>162633</v>
      </c>
      <c r="GU24" s="616">
        <v>10.6</v>
      </c>
      <c r="GV24" s="616">
        <v>7.9</v>
      </c>
      <c r="GW24" s="616">
        <v>10.8</v>
      </c>
      <c r="GX24" s="840">
        <v>151150</v>
      </c>
      <c r="GY24" s="710">
        <v>6749</v>
      </c>
      <c r="GZ24" s="710">
        <v>144401</v>
      </c>
      <c r="HA24" s="712">
        <v>10.854889907070939</v>
      </c>
      <c r="HB24" s="712">
        <v>7.8396524486571879</v>
      </c>
      <c r="HC24" s="712">
        <v>11.053589636030166</v>
      </c>
      <c r="HD24" s="846">
        <v>144265</v>
      </c>
      <c r="HE24" s="614">
        <v>6359</v>
      </c>
      <c r="HF24" s="614">
        <v>137906</v>
      </c>
      <c r="HG24" s="198">
        <v>10.895209929054447</v>
      </c>
      <c r="HH24" s="198">
        <v>7.7598935897592343</v>
      </c>
      <c r="HI24" s="198">
        <v>11.102049885401883</v>
      </c>
      <c r="HJ24" s="841">
        <v>140870</v>
      </c>
      <c r="HK24" s="621">
        <v>6256</v>
      </c>
      <c r="HL24" s="624">
        <v>134614</v>
      </c>
      <c r="HM24" s="623">
        <v>10.6</v>
      </c>
      <c r="HN24" s="623">
        <v>7.6</v>
      </c>
      <c r="HO24" s="623">
        <v>10.7</v>
      </c>
      <c r="HP24" s="776">
        <v>141448</v>
      </c>
      <c r="HQ24" s="776">
        <v>6209</v>
      </c>
      <c r="HR24" s="71">
        <v>135239</v>
      </c>
      <c r="HS24" s="616">
        <v>10.7</v>
      </c>
      <c r="HT24" s="616">
        <v>7.6</v>
      </c>
      <c r="HU24" s="616">
        <v>10.880118295210266</v>
      </c>
      <c r="HV24" s="206">
        <v>126934</v>
      </c>
      <c r="HW24" s="206">
        <v>5747</v>
      </c>
      <c r="HX24" s="838">
        <v>121187</v>
      </c>
      <c r="HY24" s="200">
        <v>11.021953775766359</v>
      </c>
      <c r="HZ24" s="200">
        <v>7.8696920317142967</v>
      </c>
      <c r="IA24" s="200">
        <v>11.235374830802321</v>
      </c>
      <c r="IB24" s="776">
        <v>124298</v>
      </c>
      <c r="IC24" s="776">
        <v>5637</v>
      </c>
      <c r="ID24" s="71">
        <v>118661</v>
      </c>
      <c r="IE24" s="616">
        <v>11.126716813786967</v>
      </c>
      <c r="IF24" s="616">
        <v>7.9822710601962648</v>
      </c>
      <c r="IG24" s="616">
        <v>11.338908775396705</v>
      </c>
      <c r="IH24" s="841">
        <v>117266</v>
      </c>
      <c r="II24" s="621">
        <v>5208</v>
      </c>
      <c r="IJ24" s="624">
        <v>112058</v>
      </c>
      <c r="IK24" s="623">
        <v>10.84043758886097</v>
      </c>
      <c r="IL24" s="971">
        <v>7.7932572163945713</v>
      </c>
      <c r="IM24" s="971">
        <v>11.041078155005474</v>
      </c>
      <c r="IN24" s="197">
        <v>120214</v>
      </c>
      <c r="IO24" s="614">
        <v>5324</v>
      </c>
      <c r="IP24" s="203">
        <v>114890</v>
      </c>
      <c r="IQ24" s="198">
        <v>11.006823985489532</v>
      </c>
      <c r="IR24" s="989">
        <v>7.9491161012900147</v>
      </c>
      <c r="IS24" s="990">
        <f t="shared" si="4"/>
        <v>11.206582904230487</v>
      </c>
      <c r="IT24" s="991">
        <v>11.206582904230487</v>
      </c>
      <c r="IU24" s="840">
        <v>110914</v>
      </c>
      <c r="IV24" s="710">
        <v>4997</v>
      </c>
      <c r="IW24" s="713">
        <f t="shared" si="0"/>
        <v>105917</v>
      </c>
      <c r="IX24" s="712">
        <v>11.5</v>
      </c>
      <c r="IY24" s="1024">
        <v>8.1999999999999993</v>
      </c>
      <c r="IZ24" s="1026">
        <f t="shared" si="9"/>
        <v>11.681296272400722</v>
      </c>
      <c r="JA24" s="197">
        <v>109873</v>
      </c>
      <c r="JB24" s="614">
        <v>4884</v>
      </c>
      <c r="JC24" s="203">
        <f>(JA24-JB24)</f>
        <v>104989</v>
      </c>
      <c r="JD24" s="198">
        <v>11.6</v>
      </c>
      <c r="JE24" s="989">
        <v>8.1999999999999993</v>
      </c>
      <c r="JF24" s="1043">
        <f t="shared" si="6"/>
        <v>11.829173347094169</v>
      </c>
      <c r="JG24" s="841">
        <v>109113</v>
      </c>
      <c r="JH24" s="621">
        <v>4887</v>
      </c>
      <c r="JI24" s="624">
        <f t="shared" si="2"/>
        <v>104226</v>
      </c>
      <c r="JJ24" s="623">
        <v>11.3</v>
      </c>
      <c r="JK24" s="971">
        <v>8</v>
      </c>
      <c r="JL24" s="970">
        <f t="shared" si="7"/>
        <v>11.481542681516244</v>
      </c>
      <c r="JM24" s="776">
        <v>112277</v>
      </c>
      <c r="JN24" s="776">
        <v>5059</v>
      </c>
      <c r="JO24" s="601">
        <f t="shared" si="3"/>
        <v>107218</v>
      </c>
      <c r="JP24" s="616">
        <v>11.4</v>
      </c>
      <c r="JQ24" s="616">
        <v>8.1999999999999993</v>
      </c>
      <c r="JR24" s="616">
        <f t="shared" si="5"/>
        <v>11.616087747409841</v>
      </c>
    </row>
    <row r="25" spans="1:278">
      <c r="A25" s="207" t="s">
        <v>27</v>
      </c>
      <c r="B25" s="194">
        <v>516563</v>
      </c>
      <c r="C25" s="837">
        <v>22890</v>
      </c>
      <c r="D25" s="64">
        <v>493673</v>
      </c>
      <c r="E25" s="195">
        <v>29.575803587940499</v>
      </c>
      <c r="F25" s="195">
        <v>34.019975031210983</v>
      </c>
      <c r="G25" s="195">
        <v>29.397739162228774</v>
      </c>
      <c r="H25" s="203">
        <v>504241</v>
      </c>
      <c r="I25" s="203">
        <v>23380</v>
      </c>
      <c r="J25" s="197">
        <v>480861</v>
      </c>
      <c r="K25" s="198">
        <v>29.623038999125832</v>
      </c>
      <c r="L25" s="198">
        <v>33.89928808595166</v>
      </c>
      <c r="M25" s="198">
        <v>29.442458255853609</v>
      </c>
      <c r="N25" s="206">
        <v>418342</v>
      </c>
      <c r="O25" s="206">
        <v>21772</v>
      </c>
      <c r="P25" s="838">
        <v>396570</v>
      </c>
      <c r="Q25" s="200">
        <v>28.745685659727304</v>
      </c>
      <c r="R25" s="200">
        <v>33.207754373655874</v>
      </c>
      <c r="S25" s="200">
        <v>28.535183823370687</v>
      </c>
      <c r="T25" s="203">
        <v>389058</v>
      </c>
      <c r="U25" s="203">
        <v>22045</v>
      </c>
      <c r="V25" s="197">
        <v>367013</v>
      </c>
      <c r="W25" s="198">
        <v>28.262630386442932</v>
      </c>
      <c r="X25" s="198">
        <v>33.39898492538444</v>
      </c>
      <c r="Y25" s="198">
        <v>28.003946356411223</v>
      </c>
      <c r="Z25" s="194">
        <v>422057</v>
      </c>
      <c r="AA25" s="194">
        <v>24718</v>
      </c>
      <c r="AB25" s="837">
        <v>397339</v>
      </c>
      <c r="AC25" s="195">
        <v>28.63826478267714</v>
      </c>
      <c r="AD25" s="195">
        <v>33.808403545245653</v>
      </c>
      <c r="AE25" s="195">
        <v>28.368388736577565</v>
      </c>
      <c r="AF25" s="203">
        <v>517556</v>
      </c>
      <c r="AG25" s="203">
        <v>28896</v>
      </c>
      <c r="AH25" s="197">
        <v>488660</v>
      </c>
      <c r="AI25" s="198">
        <v>29.426654537184444</v>
      </c>
      <c r="AJ25" s="198">
        <v>34.345211210687715</v>
      </c>
      <c r="AK25" s="198">
        <v>29.179549832623341</v>
      </c>
      <c r="AL25" s="206">
        <v>478339</v>
      </c>
      <c r="AM25" s="206">
        <v>28587</v>
      </c>
      <c r="AN25" s="838">
        <v>449752</v>
      </c>
      <c r="AO25" s="200">
        <v>28.839055858680251</v>
      </c>
      <c r="AP25" s="200">
        <v>34.539545223884204</v>
      </c>
      <c r="AQ25" s="200">
        <v>28.539664086950562</v>
      </c>
      <c r="AR25" s="203">
        <v>488745</v>
      </c>
      <c r="AS25" s="203">
        <v>29569</v>
      </c>
      <c r="AT25" s="197">
        <v>459176</v>
      </c>
      <c r="AU25" s="198">
        <v>28.483469220054896</v>
      </c>
      <c r="AV25" s="198">
        <v>34.473552283352568</v>
      </c>
      <c r="AW25" s="198">
        <v>28.168284853173116</v>
      </c>
      <c r="AX25" s="194">
        <v>547725</v>
      </c>
      <c r="AY25" s="194">
        <v>32615</v>
      </c>
      <c r="AZ25" s="837">
        <v>515110</v>
      </c>
      <c r="BA25" s="195">
        <v>28.939123359469111</v>
      </c>
      <c r="BB25" s="195">
        <v>34.531498147167817</v>
      </c>
      <c r="BC25" s="195">
        <v>28.645390189241642</v>
      </c>
      <c r="BD25" s="203">
        <v>609400</v>
      </c>
      <c r="BE25" s="203">
        <v>35134</v>
      </c>
      <c r="BF25" s="197">
        <v>574266</v>
      </c>
      <c r="BG25" s="198">
        <v>29.34452026958051</v>
      </c>
      <c r="BH25" s="198">
        <v>34.691681066403355</v>
      </c>
      <c r="BI25" s="198">
        <v>29.070386087505877</v>
      </c>
      <c r="BJ25" s="206">
        <v>523939</v>
      </c>
      <c r="BK25" s="206">
        <v>32786</v>
      </c>
      <c r="BL25" s="838">
        <v>491153</v>
      </c>
      <c r="BM25" s="200">
        <v>28.414395193720338</v>
      </c>
      <c r="BN25" s="200">
        <v>34.449569721869054</v>
      </c>
      <c r="BO25" s="200">
        <v>28.085947105075054</v>
      </c>
      <c r="BP25" s="203">
        <v>508228</v>
      </c>
      <c r="BQ25" s="203">
        <v>32577</v>
      </c>
      <c r="BR25" s="197">
        <v>475651</v>
      </c>
      <c r="BS25" s="198">
        <v>28.038247314390631</v>
      </c>
      <c r="BT25" s="198">
        <v>34.448227730310464</v>
      </c>
      <c r="BU25" s="198">
        <v>27.685418868767957</v>
      </c>
      <c r="BV25" s="194">
        <v>556193</v>
      </c>
      <c r="BW25" s="194">
        <v>34555</v>
      </c>
      <c r="BX25" s="837">
        <v>521638</v>
      </c>
      <c r="BY25" s="195">
        <v>28.454048844174007</v>
      </c>
      <c r="BZ25" s="195">
        <v>34.447867133215695</v>
      </c>
      <c r="CA25" s="195">
        <v>28.129821316386206</v>
      </c>
      <c r="CB25" s="203">
        <v>605292</v>
      </c>
      <c r="CC25" s="203">
        <v>36477</v>
      </c>
      <c r="CD25" s="197">
        <v>568815</v>
      </c>
      <c r="CE25" s="198">
        <v>28.365315223279641</v>
      </c>
      <c r="CF25" s="198">
        <v>34.335495166467425</v>
      </c>
      <c r="CG25" s="198">
        <v>28.052517188371535</v>
      </c>
      <c r="CH25" s="206">
        <v>520322</v>
      </c>
      <c r="CI25" s="206">
        <v>33654</v>
      </c>
      <c r="CJ25" s="838">
        <v>486668</v>
      </c>
      <c r="CK25" s="200">
        <v>27.628220479063604</v>
      </c>
      <c r="CL25" s="200">
        <v>34.275413242078891</v>
      </c>
      <c r="CM25" s="200">
        <v>27.262603130783951</v>
      </c>
      <c r="CN25" s="203">
        <v>510241</v>
      </c>
      <c r="CO25" s="203">
        <v>33649</v>
      </c>
      <c r="CP25" s="197">
        <v>476592</v>
      </c>
      <c r="CQ25" s="198">
        <v>27.40742411863636</v>
      </c>
      <c r="CR25" s="198">
        <v>34.102909728486154</v>
      </c>
      <c r="CS25" s="198">
        <v>27.03270524441016</v>
      </c>
      <c r="CT25" s="194">
        <v>555826</v>
      </c>
      <c r="CU25" s="194">
        <v>35911</v>
      </c>
      <c r="CV25" s="837">
        <v>519915</v>
      </c>
      <c r="CW25" s="195">
        <v>28.034131648337901</v>
      </c>
      <c r="CX25" s="195">
        <v>34.311074591785065</v>
      </c>
      <c r="CY25" s="195">
        <v>27.684313154381783</v>
      </c>
      <c r="CZ25" s="203">
        <v>607791</v>
      </c>
      <c r="DA25" s="203">
        <v>38740</v>
      </c>
      <c r="DB25" s="197">
        <v>569051</v>
      </c>
      <c r="DC25" s="198">
        <v>28.376175238315781</v>
      </c>
      <c r="DD25" s="198">
        <v>34.46741876935122</v>
      </c>
      <c r="DE25" s="198">
        <v>28.038836960645675</v>
      </c>
      <c r="DF25" s="206">
        <v>546174</v>
      </c>
      <c r="DG25" s="206">
        <v>36800</v>
      </c>
      <c r="DH25" s="838">
        <v>509374</v>
      </c>
      <c r="DI25" s="200">
        <v>27.802967250292067</v>
      </c>
      <c r="DJ25" s="200">
        <v>34.51153979611933</v>
      </c>
      <c r="DK25" s="200">
        <v>27.41792235390626</v>
      </c>
      <c r="DL25" s="378">
        <v>545697</v>
      </c>
      <c r="DM25" s="378">
        <v>36353</v>
      </c>
      <c r="DN25" s="839">
        <v>509344</v>
      </c>
      <c r="DO25" s="379">
        <v>27.574562137093373</v>
      </c>
      <c r="DP25" s="379">
        <v>34.349074966456904</v>
      </c>
      <c r="DQ25" s="379">
        <v>27.191799068202116</v>
      </c>
      <c r="DR25" s="194">
        <v>603912</v>
      </c>
      <c r="DS25" s="194">
        <v>38464</v>
      </c>
      <c r="DT25" s="837">
        <v>565448</v>
      </c>
      <c r="DU25" s="195">
        <v>28.262250124601334</v>
      </c>
      <c r="DV25" s="195">
        <v>34.490365043355062</v>
      </c>
      <c r="DW25" s="195">
        <v>27.919304555289258</v>
      </c>
      <c r="DX25" s="378">
        <v>660052</v>
      </c>
      <c r="DY25" s="378">
        <v>40242</v>
      </c>
      <c r="DZ25" s="839">
        <v>619810</v>
      </c>
      <c r="EA25" s="379">
        <v>28.518703987508065</v>
      </c>
      <c r="EB25" s="379">
        <v>34.601296624305689</v>
      </c>
      <c r="EC25" s="379">
        <v>28.196880014157355</v>
      </c>
      <c r="ED25" s="206">
        <v>587577</v>
      </c>
      <c r="EE25" s="206">
        <v>37596</v>
      </c>
      <c r="EF25" s="838">
        <v>549981</v>
      </c>
      <c r="EG25" s="200">
        <v>27.858539834861993</v>
      </c>
      <c r="EH25" s="200">
        <v>34.33738240935245</v>
      </c>
      <c r="EI25" s="454">
        <v>27.50379440453478</v>
      </c>
      <c r="EJ25" s="456">
        <v>573917</v>
      </c>
      <c r="EK25" s="461">
        <v>37763</v>
      </c>
      <c r="EL25" s="449">
        <v>536154</v>
      </c>
      <c r="EM25" s="379">
        <v>27.550890108856159</v>
      </c>
      <c r="EN25" s="379">
        <v>34.139131220901326</v>
      </c>
      <c r="EO25" s="451">
        <v>27.181431086726953</v>
      </c>
      <c r="EP25" s="194">
        <v>605664</v>
      </c>
      <c r="EQ25" s="194">
        <v>39921</v>
      </c>
      <c r="ER25" s="837">
        <v>565743</v>
      </c>
      <c r="ES25" s="195">
        <v>28.067508757425681</v>
      </c>
      <c r="ET25" s="195">
        <v>34.309950667789671</v>
      </c>
      <c r="EU25" s="195">
        <v>27.71172978684114</v>
      </c>
      <c r="EV25" s="203">
        <v>616508</v>
      </c>
      <c r="EW25" s="203">
        <v>40818</v>
      </c>
      <c r="EX25" s="197">
        <v>575690</v>
      </c>
      <c r="EY25" s="198">
        <v>28.251607892017478</v>
      </c>
      <c r="EZ25" s="198">
        <v>34.581268267886642</v>
      </c>
      <c r="FA25" s="198">
        <v>27.889660250851435</v>
      </c>
      <c r="FB25" s="206">
        <v>528985</v>
      </c>
      <c r="FC25" s="206">
        <v>37396</v>
      </c>
      <c r="FD25" s="838">
        <v>491589</v>
      </c>
      <c r="FE25" s="200">
        <v>27.658753459402963</v>
      </c>
      <c r="FF25" s="200">
        <v>34.474302834754553</v>
      </c>
      <c r="FG25" s="200">
        <v>27.248947654908413</v>
      </c>
      <c r="FH25" s="203">
        <v>495447</v>
      </c>
      <c r="FI25" s="203">
        <v>36378</v>
      </c>
      <c r="FJ25" s="197">
        <v>459069</v>
      </c>
      <c r="FK25" s="198">
        <v>27.193256887682853</v>
      </c>
      <c r="FL25" s="198">
        <v>34.201421533601597</v>
      </c>
      <c r="FM25" s="198">
        <v>26.75875969932105</v>
      </c>
      <c r="FN25" s="194">
        <v>504267</v>
      </c>
      <c r="FO25" s="194">
        <v>37351</v>
      </c>
      <c r="FP25" s="837">
        <v>466916</v>
      </c>
      <c r="FQ25" s="195">
        <v>27.628343505845997</v>
      </c>
      <c r="FR25" s="195">
        <v>34.297809039319752</v>
      </c>
      <c r="FS25" s="195">
        <v>27.205149748467321</v>
      </c>
      <c r="FT25" s="203">
        <v>513916</v>
      </c>
      <c r="FU25" s="203">
        <v>37697</v>
      </c>
      <c r="FV25" s="197">
        <v>476219</v>
      </c>
      <c r="FW25" s="198">
        <v>27.620329305337293</v>
      </c>
      <c r="FX25" s="198">
        <v>34.264081658622601</v>
      </c>
      <c r="FY25" s="198">
        <v>27.202799000357015</v>
      </c>
      <c r="FZ25" s="840">
        <v>438870</v>
      </c>
      <c r="GA25" s="710">
        <v>34301</v>
      </c>
      <c r="GB25" s="713">
        <v>404569</v>
      </c>
      <c r="GC25" s="712">
        <v>27.052733320000002</v>
      </c>
      <c r="GD25" s="712">
        <v>34.125254939999998</v>
      </c>
      <c r="GE25" s="712">
        <v>26.585580780000001</v>
      </c>
      <c r="GF25" s="197">
        <v>413597</v>
      </c>
      <c r="GG25" s="203">
        <v>32098</v>
      </c>
      <c r="GH25" s="197">
        <v>381499</v>
      </c>
      <c r="GI25" s="198">
        <v>26.867922027893208</v>
      </c>
      <c r="GJ25" s="198">
        <v>33.816913724622566</v>
      </c>
      <c r="GK25" s="198">
        <v>26.411294509897861</v>
      </c>
      <c r="GL25" s="841">
        <v>424924</v>
      </c>
      <c r="GM25" s="621">
        <v>32419</v>
      </c>
      <c r="GN25" s="624">
        <v>392505</v>
      </c>
      <c r="GO25" s="623">
        <v>27.2</v>
      </c>
      <c r="GP25" s="623">
        <v>34</v>
      </c>
      <c r="GQ25" s="623">
        <v>26.7</v>
      </c>
      <c r="GR25" s="615">
        <v>433726</v>
      </c>
      <c r="GS25" s="615">
        <v>32642</v>
      </c>
      <c r="GT25" s="71">
        <v>401084</v>
      </c>
      <c r="GU25" s="616">
        <v>27.1</v>
      </c>
      <c r="GV25" s="616">
        <v>34.1</v>
      </c>
      <c r="GW25" s="616">
        <v>26.7</v>
      </c>
      <c r="GX25" s="840">
        <v>368462</v>
      </c>
      <c r="GY25" s="710">
        <v>29107</v>
      </c>
      <c r="GZ25" s="710">
        <v>339355</v>
      </c>
      <c r="HA25" s="712">
        <v>26.461226893411659</v>
      </c>
      <c r="HB25" s="712">
        <v>33.810751788867208</v>
      </c>
      <c r="HC25" s="712">
        <v>25.97690397528422</v>
      </c>
      <c r="HD25" s="846">
        <v>347701</v>
      </c>
      <c r="HE25" s="614">
        <v>27554</v>
      </c>
      <c r="HF25" s="614">
        <v>320147</v>
      </c>
      <c r="HG25" s="198">
        <v>26.259143850151872</v>
      </c>
      <c r="HH25" s="198">
        <v>33.62417172074634</v>
      </c>
      <c r="HI25" s="198">
        <v>25.773265591502593</v>
      </c>
      <c r="HJ25" s="841">
        <v>355501</v>
      </c>
      <c r="HK25" s="621">
        <v>27857</v>
      </c>
      <c r="HL25" s="624">
        <v>327644</v>
      </c>
      <c r="HM25" s="623">
        <v>26.6</v>
      </c>
      <c r="HN25" s="623">
        <v>33.9</v>
      </c>
      <c r="HO25" s="623">
        <v>26.1</v>
      </c>
      <c r="HP25" s="776">
        <v>350759</v>
      </c>
      <c r="HQ25" s="776">
        <v>27406</v>
      </c>
      <c r="HR25" s="71">
        <v>323353</v>
      </c>
      <c r="HS25" s="616">
        <v>26.5</v>
      </c>
      <c r="HT25" s="616">
        <v>33.700000000000003</v>
      </c>
      <c r="HU25" s="616">
        <v>26.014085368208324</v>
      </c>
      <c r="HV25" s="206">
        <v>296582</v>
      </c>
      <c r="HW25" s="206">
        <v>24367</v>
      </c>
      <c r="HX25" s="838">
        <v>272215</v>
      </c>
      <c r="HY25" s="200">
        <v>25.75285656108165</v>
      </c>
      <c r="HZ25" s="200">
        <v>33.367110794637597</v>
      </c>
      <c r="IA25" s="200">
        <v>25.237340305204796</v>
      </c>
      <c r="IB25" s="776">
        <v>285397</v>
      </c>
      <c r="IC25" s="776">
        <v>23508</v>
      </c>
      <c r="ID25" s="71">
        <v>261889</v>
      </c>
      <c r="IE25" s="616">
        <v>25.547728833161909</v>
      </c>
      <c r="IF25" s="616">
        <v>33.288491765672127</v>
      </c>
      <c r="IG25" s="616">
        <v>25.025370427350751</v>
      </c>
      <c r="IH25" s="841">
        <v>281679</v>
      </c>
      <c r="II25" s="621">
        <v>22648</v>
      </c>
      <c r="IJ25" s="624">
        <v>259031</v>
      </c>
      <c r="IK25" s="623">
        <v>26.039292033434837</v>
      </c>
      <c r="IL25" s="971">
        <v>33.890493363460877</v>
      </c>
      <c r="IM25" s="971">
        <v>25.522332324057391</v>
      </c>
      <c r="IN25" s="197">
        <v>283899</v>
      </c>
      <c r="IO25" s="614">
        <v>22758</v>
      </c>
      <c r="IP25" s="203">
        <v>261141</v>
      </c>
      <c r="IQ25" s="198">
        <v>25.993863631993712</v>
      </c>
      <c r="IR25" s="989">
        <v>33.97933588150979</v>
      </c>
      <c r="IS25" s="990">
        <f t="shared" si="4"/>
        <v>25.472175700179772</v>
      </c>
      <c r="IT25" s="991">
        <v>25.472175700179772</v>
      </c>
      <c r="IU25" s="840">
        <v>244485</v>
      </c>
      <c r="IV25" s="710">
        <v>20712</v>
      </c>
      <c r="IW25" s="713">
        <f t="shared" si="0"/>
        <v>223773</v>
      </c>
      <c r="IX25" s="712">
        <v>25.3</v>
      </c>
      <c r="IY25" s="1024">
        <v>33.9</v>
      </c>
      <c r="IZ25" s="1026">
        <f t="shared" si="9"/>
        <v>24.679312204499059</v>
      </c>
      <c r="JA25" s="197">
        <v>238219</v>
      </c>
      <c r="JB25" s="614">
        <v>20159</v>
      </c>
      <c r="JC25" s="203">
        <f>(JA25-JB25)</f>
        <v>218060</v>
      </c>
      <c r="JD25" s="198">
        <v>25.1</v>
      </c>
      <c r="JE25" s="989">
        <v>33.700000000000003</v>
      </c>
      <c r="JF25" s="1043">
        <f t="shared" si="6"/>
        <v>24.568950462118455</v>
      </c>
      <c r="JG25" s="841">
        <v>248495</v>
      </c>
      <c r="JH25" s="621">
        <v>20866</v>
      </c>
      <c r="JI25" s="624">
        <f t="shared" si="2"/>
        <v>227629</v>
      </c>
      <c r="JJ25" s="623">
        <v>25.6</v>
      </c>
      <c r="JK25" s="971">
        <v>34.1</v>
      </c>
      <c r="JL25" s="970">
        <f t="shared" si="7"/>
        <v>25.075624882954934</v>
      </c>
      <c r="JM25" s="776">
        <v>252201</v>
      </c>
      <c r="JN25" s="776">
        <v>21053</v>
      </c>
      <c r="JO25" s="601">
        <f t="shared" si="3"/>
        <v>231148</v>
      </c>
      <c r="JP25" s="616">
        <v>25.6</v>
      </c>
      <c r="JQ25" s="616">
        <v>34.1</v>
      </c>
      <c r="JR25" s="616">
        <f t="shared" si="5"/>
        <v>25.042767544985821</v>
      </c>
    </row>
    <row r="26" spans="1:278">
      <c r="A26" s="207" t="s">
        <v>28</v>
      </c>
      <c r="B26" s="194">
        <v>564569</v>
      </c>
      <c r="C26" s="837">
        <v>26427</v>
      </c>
      <c r="D26" s="64">
        <v>538142</v>
      </c>
      <c r="E26" s="195">
        <v>32.324386097804094</v>
      </c>
      <c r="F26" s="195">
        <v>39.276796861066529</v>
      </c>
      <c r="G26" s="195">
        <v>32.045824155341933</v>
      </c>
      <c r="H26" s="203">
        <v>553523</v>
      </c>
      <c r="I26" s="203">
        <v>27006</v>
      </c>
      <c r="J26" s="197">
        <v>526517</v>
      </c>
      <c r="K26" s="198">
        <v>32.518247060261125</v>
      </c>
      <c r="L26" s="198">
        <v>39.156722585509428</v>
      </c>
      <c r="M26" s="198">
        <v>32.237912397755849</v>
      </c>
      <c r="N26" s="206">
        <v>455292</v>
      </c>
      <c r="O26" s="206">
        <v>25478</v>
      </c>
      <c r="P26" s="838">
        <v>429814</v>
      </c>
      <c r="Q26" s="200">
        <v>31.284644418654029</v>
      </c>
      <c r="R26" s="200">
        <v>38.860332809663987</v>
      </c>
      <c r="S26" s="200">
        <v>30.927254960935645</v>
      </c>
      <c r="T26" s="203">
        <v>417681</v>
      </c>
      <c r="U26" s="203">
        <v>25362</v>
      </c>
      <c r="V26" s="197">
        <v>392319</v>
      </c>
      <c r="W26" s="198">
        <v>30.341912317546154</v>
      </c>
      <c r="X26" s="198">
        <v>38.424361790773425</v>
      </c>
      <c r="Y26" s="198">
        <v>29.93485307223694</v>
      </c>
      <c r="Z26" s="194">
        <v>448256</v>
      </c>
      <c r="AA26" s="194">
        <v>27965</v>
      </c>
      <c r="AB26" s="837">
        <v>420291</v>
      </c>
      <c r="AC26" s="195">
        <v>30.415972293845911</v>
      </c>
      <c r="AD26" s="195">
        <v>38.249534960061276</v>
      </c>
      <c r="AE26" s="195">
        <v>30.007068197395476</v>
      </c>
      <c r="AF26" s="203">
        <v>534011</v>
      </c>
      <c r="AG26" s="203">
        <v>31583</v>
      </c>
      <c r="AH26" s="197">
        <v>502428</v>
      </c>
      <c r="AI26" s="198">
        <v>30.36223561519218</v>
      </c>
      <c r="AJ26" s="198">
        <v>37.538925999001592</v>
      </c>
      <c r="AK26" s="198">
        <v>30.001683917867801</v>
      </c>
      <c r="AL26" s="206">
        <v>480274</v>
      </c>
      <c r="AM26" s="206">
        <v>30605</v>
      </c>
      <c r="AN26" s="838">
        <v>449669</v>
      </c>
      <c r="AO26" s="200">
        <v>28.955716998764053</v>
      </c>
      <c r="AP26" s="200">
        <v>36.977744484450135</v>
      </c>
      <c r="AQ26" s="200">
        <v>28.5343972018245</v>
      </c>
      <c r="AR26" s="203">
        <v>482102</v>
      </c>
      <c r="AS26" s="203">
        <v>31303</v>
      </c>
      <c r="AT26" s="197">
        <v>450799</v>
      </c>
      <c r="AU26" s="198">
        <v>28.096323190880533</v>
      </c>
      <c r="AV26" s="198">
        <v>36.495167476944964</v>
      </c>
      <c r="AW26" s="198">
        <v>27.654395359351508</v>
      </c>
      <c r="AX26" s="194">
        <v>544446</v>
      </c>
      <c r="AY26" s="194">
        <v>34636</v>
      </c>
      <c r="AZ26" s="837">
        <v>509810</v>
      </c>
      <c r="BA26" s="195">
        <v>28.765876957541685</v>
      </c>
      <c r="BB26" s="195">
        <v>36.671254632080462</v>
      </c>
      <c r="BC26" s="195">
        <v>28.350655922768503</v>
      </c>
      <c r="BD26" s="203">
        <v>606737</v>
      </c>
      <c r="BE26" s="203">
        <v>36781</v>
      </c>
      <c r="BF26" s="197">
        <v>569956</v>
      </c>
      <c r="BG26" s="198">
        <v>29.21628847194695</v>
      </c>
      <c r="BH26" s="198">
        <v>36.317946186126882</v>
      </c>
      <c r="BI26" s="198">
        <v>28.852206073301396</v>
      </c>
      <c r="BJ26" s="206">
        <v>522624</v>
      </c>
      <c r="BK26" s="206">
        <v>34242</v>
      </c>
      <c r="BL26" s="838">
        <v>488382</v>
      </c>
      <c r="BM26" s="200">
        <v>28.343079774025025</v>
      </c>
      <c r="BN26" s="200">
        <v>35.979447520778393</v>
      </c>
      <c r="BO26" s="200">
        <v>27.927491065046461</v>
      </c>
      <c r="BP26" s="203">
        <v>499229</v>
      </c>
      <c r="BQ26" s="203">
        <v>33556</v>
      </c>
      <c r="BR26" s="197">
        <v>465673</v>
      </c>
      <c r="BS26" s="198">
        <v>27.541784727555189</v>
      </c>
      <c r="BT26" s="198">
        <v>35.483461636071404</v>
      </c>
      <c r="BU26" s="198">
        <v>27.104646181498161</v>
      </c>
      <c r="BV26" s="194">
        <v>550819</v>
      </c>
      <c r="BW26" s="194">
        <v>35694</v>
      </c>
      <c r="BX26" s="837">
        <v>515125</v>
      </c>
      <c r="BY26" s="195">
        <v>28.179122589279409</v>
      </c>
      <c r="BZ26" s="195">
        <v>35.583335825582438</v>
      </c>
      <c r="CA26" s="195">
        <v>27.778601646359053</v>
      </c>
      <c r="CB26" s="203">
        <v>603385</v>
      </c>
      <c r="CC26" s="203">
        <v>37349</v>
      </c>
      <c r="CD26" s="197">
        <v>566036</v>
      </c>
      <c r="CE26" s="198">
        <v>28.27594900642762</v>
      </c>
      <c r="CF26" s="198">
        <v>35.156301476886583</v>
      </c>
      <c r="CG26" s="198">
        <v>27.91546393684602</v>
      </c>
      <c r="CH26" s="206">
        <v>522821</v>
      </c>
      <c r="CI26" s="206">
        <v>34359</v>
      </c>
      <c r="CJ26" s="838">
        <v>488462</v>
      </c>
      <c r="CK26" s="200">
        <v>27.760913163549706</v>
      </c>
      <c r="CL26" s="200">
        <v>34.993430902257941</v>
      </c>
      <c r="CM26" s="200">
        <v>27.363101026714293</v>
      </c>
      <c r="CN26" s="203">
        <v>504967</v>
      </c>
      <c r="CO26" s="203">
        <v>34193</v>
      </c>
      <c r="CP26" s="197">
        <v>470774</v>
      </c>
      <c r="CQ26" s="198">
        <v>27.124132978171971</v>
      </c>
      <c r="CR26" s="198">
        <v>34.654248041431451</v>
      </c>
      <c r="CS26" s="198">
        <v>26.702703315901122</v>
      </c>
      <c r="CT26" s="194">
        <v>545862</v>
      </c>
      <c r="CU26" s="194">
        <v>35939</v>
      </c>
      <c r="CV26" s="837">
        <v>509923</v>
      </c>
      <c r="CW26" s="195">
        <v>27.531578533255058</v>
      </c>
      <c r="CX26" s="195">
        <v>34.337827121332275</v>
      </c>
      <c r="CY26" s="195">
        <v>27.152261459318972</v>
      </c>
      <c r="CZ26" s="203">
        <v>598558</v>
      </c>
      <c r="DA26" s="203">
        <v>38282</v>
      </c>
      <c r="DB26" s="197">
        <v>560276</v>
      </c>
      <c r="DC26" s="198">
        <v>27.945110569744891</v>
      </c>
      <c r="DD26" s="198">
        <v>34.059930958397096</v>
      </c>
      <c r="DE26" s="198">
        <v>27.606466585530498</v>
      </c>
      <c r="DF26" s="206">
        <v>544160</v>
      </c>
      <c r="DG26" s="206">
        <v>36333</v>
      </c>
      <c r="DH26" s="838">
        <v>507827</v>
      </c>
      <c r="DI26" s="200">
        <v>27.700444654851626</v>
      </c>
      <c r="DJ26" s="200">
        <v>34.073580853597925</v>
      </c>
      <c r="DK26" s="200">
        <v>27.334652446369766</v>
      </c>
      <c r="DL26" s="378">
        <v>532956</v>
      </c>
      <c r="DM26" s="378">
        <v>35680</v>
      </c>
      <c r="DN26" s="839">
        <v>497276</v>
      </c>
      <c r="DO26" s="379">
        <v>26.930747902841201</v>
      </c>
      <c r="DP26" s="379">
        <v>33.713173460324661</v>
      </c>
      <c r="DQ26" s="379">
        <v>26.547537761197297</v>
      </c>
      <c r="DR26" s="194">
        <v>583184</v>
      </c>
      <c r="DS26" s="194">
        <v>37088</v>
      </c>
      <c r="DT26" s="837">
        <v>546096</v>
      </c>
      <c r="DU26" s="195">
        <v>27.292208263232897</v>
      </c>
      <c r="DV26" s="195">
        <v>33.256516709857337</v>
      </c>
      <c r="DW26" s="195">
        <v>26.963788961010103</v>
      </c>
      <c r="DX26" s="378">
        <v>637688</v>
      </c>
      <c r="DY26" s="378">
        <v>38362</v>
      </c>
      <c r="DZ26" s="839">
        <v>599326</v>
      </c>
      <c r="EA26" s="379">
        <v>27.552428154730297</v>
      </c>
      <c r="EB26" s="379">
        <v>32.984815394404222</v>
      </c>
      <c r="EC26" s="379">
        <v>27.265005907237494</v>
      </c>
      <c r="ED26" s="206">
        <v>578232</v>
      </c>
      <c r="EE26" s="206">
        <v>36113</v>
      </c>
      <c r="EF26" s="838">
        <v>542119</v>
      </c>
      <c r="EG26" s="200">
        <v>27.415469301541616</v>
      </c>
      <c r="EH26" s="200">
        <v>32.982920814686274</v>
      </c>
      <c r="EI26" s="454">
        <v>27.110626583085583</v>
      </c>
      <c r="EJ26" s="456">
        <v>558536</v>
      </c>
      <c r="EK26" s="461">
        <v>36023</v>
      </c>
      <c r="EL26" s="449">
        <v>522513</v>
      </c>
      <c r="EM26" s="379">
        <v>26.812525082616617</v>
      </c>
      <c r="EN26" s="379">
        <v>32.566107670749901</v>
      </c>
      <c r="EO26" s="451">
        <v>26.489872501965777</v>
      </c>
      <c r="EP26" s="194">
        <v>588528</v>
      </c>
      <c r="EQ26" s="194">
        <v>37595</v>
      </c>
      <c r="ER26" s="837">
        <v>550933</v>
      </c>
      <c r="ES26" s="195">
        <v>27.273397121159952</v>
      </c>
      <c r="ET26" s="195">
        <v>32.310878869656392</v>
      </c>
      <c r="EU26" s="195">
        <v>26.986293116580757</v>
      </c>
      <c r="EV26" s="203">
        <v>608347</v>
      </c>
      <c r="EW26" s="203">
        <v>38235</v>
      </c>
      <c r="EX26" s="197">
        <v>570112</v>
      </c>
      <c r="EY26" s="198">
        <v>27.877628362138296</v>
      </c>
      <c r="EZ26" s="198">
        <v>32.392934299148557</v>
      </c>
      <c r="FA26" s="198">
        <v>27.619430570156528</v>
      </c>
      <c r="FB26" s="206">
        <v>534212</v>
      </c>
      <c r="FC26" s="206">
        <v>35330</v>
      </c>
      <c r="FD26" s="838">
        <v>498882</v>
      </c>
      <c r="FE26" s="200">
        <v>27.932054789936529</v>
      </c>
      <c r="FF26" s="200">
        <v>32.56971652454483</v>
      </c>
      <c r="FG26" s="200">
        <v>27.653201157829038</v>
      </c>
      <c r="FH26" s="203">
        <v>496504</v>
      </c>
      <c r="FI26" s="203">
        <v>34375</v>
      </c>
      <c r="FJ26" s="197">
        <v>462129</v>
      </c>
      <c r="FK26" s="198">
        <v>27.25127171576796</v>
      </c>
      <c r="FL26" s="198">
        <v>32.318265578579222</v>
      </c>
      <c r="FM26" s="198">
        <v>26.937124617622921</v>
      </c>
      <c r="FN26" s="194">
        <v>502576</v>
      </c>
      <c r="FO26" s="194">
        <v>35291</v>
      </c>
      <c r="FP26" s="837">
        <v>467285</v>
      </c>
      <c r="FQ26" s="195">
        <v>27.535695109523445</v>
      </c>
      <c r="FR26" s="195">
        <v>32.406200069787516</v>
      </c>
      <c r="FS26" s="195">
        <v>27.226649761868416</v>
      </c>
      <c r="FT26" s="203">
        <v>516903</v>
      </c>
      <c r="FU26" s="203">
        <v>35381</v>
      </c>
      <c r="FV26" s="197">
        <v>481522</v>
      </c>
      <c r="FW26" s="198">
        <v>27.780865119818731</v>
      </c>
      <c r="FX26" s="198">
        <v>32.158990719784761</v>
      </c>
      <c r="FY26" s="198">
        <v>27.505719385933595</v>
      </c>
      <c r="FZ26" s="840">
        <v>450469</v>
      </c>
      <c r="GA26" s="710">
        <v>32091</v>
      </c>
      <c r="GB26" s="713">
        <v>418378</v>
      </c>
      <c r="GC26" s="712">
        <v>27.76771647</v>
      </c>
      <c r="GD26" s="712">
        <v>31.926578119999999</v>
      </c>
      <c r="GE26" s="712">
        <v>27.493016310000002</v>
      </c>
      <c r="GF26" s="197">
        <v>419024</v>
      </c>
      <c r="GG26" s="203">
        <v>30290</v>
      </c>
      <c r="GH26" s="197">
        <v>388734</v>
      </c>
      <c r="GI26" s="198">
        <v>27.220468619975303</v>
      </c>
      <c r="GJ26" s="198">
        <v>31.912091616886336</v>
      </c>
      <c r="GK26" s="198">
        <v>26.912175811760015</v>
      </c>
      <c r="GL26" s="841">
        <v>432813</v>
      </c>
      <c r="GM26" s="621">
        <v>30457</v>
      </c>
      <c r="GN26" s="624">
        <v>402356</v>
      </c>
      <c r="GO26" s="623">
        <v>27.7</v>
      </c>
      <c r="GP26" s="623">
        <v>32</v>
      </c>
      <c r="GQ26" s="623">
        <v>27.4</v>
      </c>
      <c r="GR26" s="615">
        <v>447760</v>
      </c>
      <c r="GS26" s="615">
        <v>30352</v>
      </c>
      <c r="GT26" s="71">
        <v>417408</v>
      </c>
      <c r="GU26" s="616">
        <v>28</v>
      </c>
      <c r="GV26" s="616">
        <v>31.7</v>
      </c>
      <c r="GW26" s="616">
        <v>27.4</v>
      </c>
      <c r="GX26" s="840">
        <v>389360</v>
      </c>
      <c r="GY26" s="710">
        <v>27421</v>
      </c>
      <c r="GZ26" s="710">
        <v>361939</v>
      </c>
      <c r="HA26" s="712">
        <v>27.962024043778637</v>
      </c>
      <c r="HB26" s="712">
        <v>31.852290679304897</v>
      </c>
      <c r="HC26" s="712">
        <v>27.705661174611823</v>
      </c>
      <c r="HD26" s="846">
        <v>362053</v>
      </c>
      <c r="HE26" s="614">
        <v>26051</v>
      </c>
      <c r="HF26" s="614">
        <v>336002</v>
      </c>
      <c r="HG26" s="198">
        <v>27.34303843928846</v>
      </c>
      <c r="HH26" s="198">
        <v>31.790059428655105</v>
      </c>
      <c r="HI26" s="198">
        <v>27.049664014580969</v>
      </c>
      <c r="HJ26" s="841">
        <v>371912</v>
      </c>
      <c r="HK26" s="621">
        <v>26373</v>
      </c>
      <c r="HL26" s="624">
        <v>345539</v>
      </c>
      <c r="HM26" s="623">
        <v>27.9</v>
      </c>
      <c r="HN26" s="623">
        <v>32.1</v>
      </c>
      <c r="HO26" s="623">
        <v>27.6</v>
      </c>
      <c r="HP26" s="776">
        <v>371186</v>
      </c>
      <c r="HQ26" s="776">
        <v>26008</v>
      </c>
      <c r="HR26" s="71">
        <v>345178</v>
      </c>
      <c r="HS26" s="616">
        <v>28</v>
      </c>
      <c r="HT26" s="616">
        <v>32</v>
      </c>
      <c r="HU26" s="616">
        <v>27.769929331805837</v>
      </c>
      <c r="HV26" s="206">
        <v>318919</v>
      </c>
      <c r="HW26" s="206">
        <v>23516</v>
      </c>
      <c r="HX26" s="838">
        <v>295403</v>
      </c>
      <c r="HY26" s="200">
        <v>27.692426585577003</v>
      </c>
      <c r="HZ26" s="200">
        <v>32.201788379640405</v>
      </c>
      <c r="IA26" s="200">
        <v>27.387124288442639</v>
      </c>
      <c r="IB26" s="776">
        <v>303087</v>
      </c>
      <c r="IC26" s="776">
        <v>22647</v>
      </c>
      <c r="ID26" s="71">
        <v>280440</v>
      </c>
      <c r="IE26" s="616">
        <v>27.131274991876381</v>
      </c>
      <c r="IF26" s="616">
        <v>32.069273141789033</v>
      </c>
      <c r="IG26" s="616">
        <v>26.798051398287999</v>
      </c>
      <c r="IH26" s="841">
        <v>298711</v>
      </c>
      <c r="II26" s="621">
        <v>21323</v>
      </c>
      <c r="IJ26" s="624">
        <v>277388</v>
      </c>
      <c r="IK26" s="623">
        <v>27.613783642370759</v>
      </c>
      <c r="IL26" s="971">
        <v>31.907761832792136</v>
      </c>
      <c r="IM26" s="971">
        <v>27.331048093493177</v>
      </c>
      <c r="IN26" s="197">
        <v>303313</v>
      </c>
      <c r="IO26" s="614">
        <v>21131</v>
      </c>
      <c r="IP26" s="203">
        <v>282182</v>
      </c>
      <c r="IQ26" s="198">
        <v>27.771414340349594</v>
      </c>
      <c r="IR26" s="989">
        <v>31.550107501194457</v>
      </c>
      <c r="IS26" s="990">
        <f t="shared" si="4"/>
        <v>27.524553721660432</v>
      </c>
      <c r="IT26" s="991">
        <v>27.524553721660432</v>
      </c>
      <c r="IU26" s="840">
        <v>263235</v>
      </c>
      <c r="IV26" s="710">
        <v>19117</v>
      </c>
      <c r="IW26" s="713">
        <f t="shared" si="0"/>
        <v>244118</v>
      </c>
      <c r="IX26" s="712">
        <v>27.2</v>
      </c>
      <c r="IY26" s="1024">
        <v>31.2</v>
      </c>
      <c r="IZ26" s="1026">
        <f t="shared" si="9"/>
        <v>26.92310661580218</v>
      </c>
      <c r="JA26" s="197">
        <v>252406</v>
      </c>
      <c r="JB26" s="614">
        <v>18523</v>
      </c>
      <c r="JC26" s="203">
        <f>(JA26-JB26)</f>
        <v>233883</v>
      </c>
      <c r="JD26" s="198">
        <v>26.6</v>
      </c>
      <c r="JE26" s="989">
        <v>30.9</v>
      </c>
      <c r="JF26" s="1043">
        <f t="shared" si="6"/>
        <v>26.351737324276119</v>
      </c>
      <c r="JG26" s="841">
        <v>261934</v>
      </c>
      <c r="JH26" s="621">
        <v>18904</v>
      </c>
      <c r="JI26" s="624">
        <f t="shared" si="2"/>
        <v>243030</v>
      </c>
      <c r="JJ26" s="623">
        <v>27</v>
      </c>
      <c r="JK26" s="971">
        <v>30.9</v>
      </c>
      <c r="JL26" s="970">
        <f t="shared" si="7"/>
        <v>26.772200006609602</v>
      </c>
      <c r="JM26" s="776">
        <v>268193</v>
      </c>
      <c r="JN26" s="776">
        <v>19028</v>
      </c>
      <c r="JO26" s="601">
        <f t="shared" si="3"/>
        <v>249165</v>
      </c>
      <c r="JP26" s="616">
        <v>27.2</v>
      </c>
      <c r="JQ26" s="616">
        <v>30.8</v>
      </c>
      <c r="JR26" s="616">
        <f t="shared" si="5"/>
        <v>26.994744386048737</v>
      </c>
    </row>
    <row r="27" spans="1:278">
      <c r="A27" s="215" t="s">
        <v>29</v>
      </c>
      <c r="B27" s="194"/>
      <c r="C27" s="837"/>
      <c r="D27" s="64"/>
      <c r="E27" s="195"/>
      <c r="F27" s="195"/>
      <c r="G27" s="195"/>
      <c r="H27" s="203"/>
      <c r="I27" s="203"/>
      <c r="J27" s="197"/>
      <c r="K27" s="198"/>
      <c r="L27" s="198"/>
      <c r="M27" s="198"/>
      <c r="N27" s="206"/>
      <c r="O27" s="206"/>
      <c r="P27" s="838"/>
      <c r="Q27" s="200"/>
      <c r="R27" s="200"/>
      <c r="S27" s="200"/>
      <c r="T27" s="203"/>
      <c r="U27" s="203"/>
      <c r="V27" s="197"/>
      <c r="W27" s="198"/>
      <c r="X27" s="198"/>
      <c r="Y27" s="198"/>
      <c r="Z27" s="194"/>
      <c r="AA27" s="194"/>
      <c r="AB27" s="837"/>
      <c r="AC27" s="195"/>
      <c r="AD27" s="195"/>
      <c r="AE27" s="195"/>
      <c r="AF27" s="203"/>
      <c r="AG27" s="203"/>
      <c r="AH27" s="197"/>
      <c r="AI27" s="198"/>
      <c r="AJ27" s="198"/>
      <c r="AK27" s="198"/>
      <c r="AL27" s="206"/>
      <c r="AM27" s="206"/>
      <c r="AN27" s="838"/>
      <c r="AO27" s="200"/>
      <c r="AP27" s="200"/>
      <c r="AQ27" s="200"/>
      <c r="AR27" s="203"/>
      <c r="AS27" s="203"/>
      <c r="AT27" s="197"/>
      <c r="AU27" s="198"/>
      <c r="AV27" s="198"/>
      <c r="AW27" s="198"/>
      <c r="AX27" s="194"/>
      <c r="AY27" s="194"/>
      <c r="AZ27" s="194"/>
      <c r="BA27" s="195"/>
      <c r="BB27" s="195"/>
      <c r="BC27" s="195"/>
      <c r="BD27" s="203"/>
      <c r="BE27" s="203"/>
      <c r="BF27" s="203"/>
      <c r="BG27" s="198"/>
      <c r="BH27" s="198"/>
      <c r="BI27" s="198"/>
      <c r="BJ27" s="206"/>
      <c r="BK27" s="206"/>
      <c r="BL27" s="206"/>
      <c r="BM27" s="200"/>
      <c r="BN27" s="200"/>
      <c r="BO27" s="200"/>
      <c r="BP27" s="203"/>
      <c r="BQ27" s="203"/>
      <c r="BR27" s="203"/>
      <c r="BS27" s="198"/>
      <c r="BT27" s="198"/>
      <c r="BU27" s="198"/>
      <c r="BV27" s="194"/>
      <c r="BW27" s="194"/>
      <c r="BX27" s="194"/>
      <c r="BY27" s="195"/>
      <c r="BZ27" s="195"/>
      <c r="CA27" s="195"/>
      <c r="CB27" s="203"/>
      <c r="CC27" s="203"/>
      <c r="CD27" s="203"/>
      <c r="CE27" s="198"/>
      <c r="CF27" s="198"/>
      <c r="CG27" s="198"/>
      <c r="CH27" s="206"/>
      <c r="CI27" s="206"/>
      <c r="CJ27" s="206"/>
      <c r="CK27" s="200"/>
      <c r="CL27" s="200"/>
      <c r="CM27" s="200"/>
      <c r="CN27" s="203"/>
      <c r="CO27" s="203"/>
      <c r="CP27" s="203"/>
      <c r="CQ27" s="198"/>
      <c r="CR27" s="198"/>
      <c r="CS27" s="198"/>
      <c r="CT27" s="194"/>
      <c r="CU27" s="194"/>
      <c r="CV27" s="194"/>
      <c r="CW27" s="195"/>
      <c r="CX27" s="195"/>
      <c r="CY27" s="195"/>
      <c r="CZ27" s="203"/>
      <c r="DA27" s="203"/>
      <c r="DB27" s="203"/>
      <c r="DC27" s="198"/>
      <c r="DD27" s="198"/>
      <c r="DE27" s="198"/>
      <c r="DF27" s="206"/>
      <c r="DG27" s="206"/>
      <c r="DH27" s="206"/>
      <c r="DI27" s="200"/>
      <c r="DJ27" s="200"/>
      <c r="DK27" s="200"/>
      <c r="DL27" s="378"/>
      <c r="DM27" s="378"/>
      <c r="DN27" s="378"/>
      <c r="DO27" s="379"/>
      <c r="DP27" s="379"/>
      <c r="DQ27" s="379"/>
      <c r="DR27" s="194"/>
      <c r="DS27" s="194"/>
      <c r="DT27" s="194"/>
      <c r="DU27" s="195"/>
      <c r="DV27" s="195"/>
      <c r="DW27" s="195"/>
      <c r="DX27" s="378"/>
      <c r="DY27" s="378"/>
      <c r="DZ27" s="378"/>
      <c r="EA27" s="379"/>
      <c r="EB27" s="379"/>
      <c r="EC27" s="379"/>
      <c r="ED27" s="206"/>
      <c r="EE27" s="206"/>
      <c r="EF27" s="206"/>
      <c r="EG27" s="200"/>
      <c r="EH27" s="200"/>
      <c r="EI27" s="454"/>
      <c r="EJ27" s="457"/>
      <c r="EK27" s="462"/>
      <c r="EL27" s="449">
        <v>0</v>
      </c>
      <c r="EM27" s="379"/>
      <c r="EN27" s="379"/>
      <c r="EO27" s="451"/>
      <c r="EP27" s="194"/>
      <c r="EQ27" s="194"/>
      <c r="ER27" s="194"/>
      <c r="ES27" s="195"/>
      <c r="ET27" s="195"/>
      <c r="EU27" s="195"/>
      <c r="EV27" s="203"/>
      <c r="EW27" s="203"/>
      <c r="EX27" s="203"/>
      <c r="EY27" s="198"/>
      <c r="EZ27" s="198"/>
      <c r="FA27" s="198"/>
      <c r="FB27" s="206"/>
      <c r="FC27" s="206"/>
      <c r="FD27" s="206"/>
      <c r="FE27" s="200"/>
      <c r="FF27" s="200"/>
      <c r="FG27" s="200"/>
      <c r="FH27" s="203"/>
      <c r="FI27" s="203"/>
      <c r="FJ27" s="203"/>
      <c r="FK27" s="198"/>
      <c r="FL27" s="198"/>
      <c r="FM27" s="198"/>
      <c r="FN27" s="194"/>
      <c r="FO27" s="194"/>
      <c r="FP27" s="837"/>
      <c r="FQ27" s="195"/>
      <c r="FR27" s="195"/>
      <c r="FS27" s="195"/>
      <c r="FT27" s="203"/>
      <c r="FU27" s="203"/>
      <c r="FV27" s="203"/>
      <c r="FW27" s="198"/>
      <c r="FX27" s="198"/>
      <c r="FY27" s="198"/>
      <c r="FZ27" s="840"/>
      <c r="GA27" s="710"/>
      <c r="GB27" s="713"/>
      <c r="GC27" s="712"/>
      <c r="GD27" s="712"/>
      <c r="GE27" s="712"/>
      <c r="GF27" s="203"/>
      <c r="GG27" s="203"/>
      <c r="GH27" s="203"/>
      <c r="GI27" s="198"/>
      <c r="GJ27" s="198"/>
      <c r="GK27" s="198"/>
      <c r="GL27" s="841"/>
      <c r="GM27" s="621"/>
      <c r="GN27" s="624"/>
      <c r="GO27" s="623"/>
      <c r="GP27" s="623"/>
      <c r="GQ27" s="623"/>
      <c r="GR27" s="617"/>
      <c r="GS27" s="617"/>
      <c r="GT27" s="71"/>
      <c r="GU27" s="618"/>
      <c r="GV27" s="618"/>
      <c r="GW27" s="618"/>
      <c r="GX27" s="840"/>
      <c r="GY27" s="710"/>
      <c r="GZ27" s="710"/>
      <c r="HA27" s="712"/>
      <c r="HB27" s="712"/>
      <c r="HC27" s="712"/>
      <c r="HD27" s="197"/>
      <c r="HE27" s="614"/>
      <c r="HF27" s="614"/>
      <c r="HG27" s="198"/>
      <c r="HH27" s="198"/>
      <c r="HI27" s="198"/>
      <c r="HJ27" s="841"/>
      <c r="HK27" s="621"/>
      <c r="HL27" s="624"/>
      <c r="HM27" s="623"/>
      <c r="HN27" s="623"/>
      <c r="HO27" s="623"/>
      <c r="HP27" s="617"/>
      <c r="HQ27" s="617"/>
      <c r="HR27" s="71"/>
      <c r="HS27" s="618"/>
      <c r="HT27" s="845"/>
      <c r="HU27" s="618"/>
      <c r="HV27" s="206"/>
      <c r="HW27" s="206"/>
      <c r="HX27" s="206"/>
      <c r="HY27" s="200"/>
      <c r="HZ27" s="200"/>
      <c r="IA27" s="200"/>
      <c r="IB27" s="617"/>
      <c r="IC27" s="617"/>
      <c r="ID27" s="71"/>
      <c r="IE27" s="618"/>
      <c r="IF27" s="845"/>
      <c r="IG27" s="618"/>
      <c r="IH27" s="841"/>
      <c r="II27" s="621"/>
      <c r="IJ27" s="624"/>
      <c r="IK27" s="623"/>
      <c r="IL27" s="971"/>
      <c r="IM27" s="971"/>
      <c r="IN27" s="197"/>
      <c r="IO27" s="614"/>
      <c r="IP27" s="203"/>
      <c r="IQ27" s="198"/>
      <c r="IR27" s="989"/>
      <c r="IS27" s="990"/>
      <c r="IT27" s="991"/>
      <c r="IU27" s="840"/>
      <c r="IV27" s="710"/>
      <c r="IW27" s="713"/>
      <c r="IX27" s="712"/>
      <c r="IY27" s="1024"/>
      <c r="IZ27" s="1026"/>
      <c r="JA27" s="197"/>
      <c r="JB27" s="614"/>
      <c r="JC27" s="203"/>
      <c r="JD27" s="198"/>
      <c r="JE27" s="989"/>
      <c r="JF27" s="1043"/>
      <c r="JG27" s="841"/>
      <c r="JH27" s="621"/>
      <c r="JI27" s="624"/>
      <c r="JJ27" s="623"/>
      <c r="JK27" s="971"/>
      <c r="JL27" s="970"/>
      <c r="JM27" s="617"/>
      <c r="JN27" s="617"/>
      <c r="JO27" s="601"/>
      <c r="JP27" s="618"/>
      <c r="JQ27" s="845"/>
      <c r="JR27" s="616"/>
    </row>
    <row r="28" spans="1:278">
      <c r="A28" s="207" t="s">
        <v>11</v>
      </c>
      <c r="B28" s="194">
        <v>258951</v>
      </c>
      <c r="C28" s="837">
        <v>9244</v>
      </c>
      <c r="D28" s="64">
        <v>249707</v>
      </c>
      <c r="E28" s="195">
        <v>14.826234002243249</v>
      </c>
      <c r="F28" s="195">
        <v>13.738778907318233</v>
      </c>
      <c r="G28" s="195">
        <v>14.869805018671592</v>
      </c>
      <c r="H28" s="203">
        <v>258163</v>
      </c>
      <c r="I28" s="203">
        <v>9622</v>
      </c>
      <c r="J28" s="197">
        <v>248541</v>
      </c>
      <c r="K28" s="198">
        <v>15.166502956188255</v>
      </c>
      <c r="L28" s="198">
        <v>13.951195464629038</v>
      </c>
      <c r="M28" s="198">
        <v>15.217823897900043</v>
      </c>
      <c r="N28" s="206">
        <v>218061</v>
      </c>
      <c r="O28" s="206">
        <v>9049</v>
      </c>
      <c r="P28" s="838">
        <v>209012</v>
      </c>
      <c r="Q28" s="200">
        <v>14.983704625989731</v>
      </c>
      <c r="R28" s="200">
        <v>13.801991977182251</v>
      </c>
      <c r="S28" s="200">
        <v>15.039452911945823</v>
      </c>
      <c r="T28" s="203">
        <v>209668</v>
      </c>
      <c r="U28" s="203">
        <v>9091</v>
      </c>
      <c r="V28" s="197">
        <v>200577</v>
      </c>
      <c r="W28" s="198">
        <v>15.231068858280041</v>
      </c>
      <c r="X28" s="198">
        <v>13.773199000075753</v>
      </c>
      <c r="Y28" s="198">
        <v>15.304492070662059</v>
      </c>
      <c r="Z28" s="194">
        <v>223401</v>
      </c>
      <c r="AA28" s="194">
        <v>9937</v>
      </c>
      <c r="AB28" s="837">
        <v>213464</v>
      </c>
      <c r="AC28" s="195">
        <v>15.158656273240004</v>
      </c>
      <c r="AD28" s="195">
        <v>13.591476091476091</v>
      </c>
      <c r="AE28" s="195">
        <v>15.240461503312771</v>
      </c>
      <c r="AF28" s="203">
        <v>271132</v>
      </c>
      <c r="AG28" s="203">
        <v>11324</v>
      </c>
      <c r="AH28" s="197">
        <v>259808</v>
      </c>
      <c r="AI28" s="198">
        <v>15.415738003183991</v>
      </c>
      <c r="AJ28" s="198">
        <v>13.459481303634677</v>
      </c>
      <c r="AK28" s="198">
        <v>15.514018914816447</v>
      </c>
      <c r="AL28" s="206">
        <v>245921</v>
      </c>
      <c r="AM28" s="206">
        <v>10560</v>
      </c>
      <c r="AN28" s="838">
        <v>235361</v>
      </c>
      <c r="AO28" s="200">
        <v>14.826575829741055</v>
      </c>
      <c r="AP28" s="200">
        <v>12.758862334775149</v>
      </c>
      <c r="AQ28" s="200">
        <v>14.935172893436318</v>
      </c>
      <c r="AR28" s="203">
        <v>253735</v>
      </c>
      <c r="AS28" s="203">
        <v>10875</v>
      </c>
      <c r="AT28" s="197">
        <v>242860</v>
      </c>
      <c r="AU28" s="198">
        <v>14.78736981974369</v>
      </c>
      <c r="AV28" s="198">
        <v>12.678815011716974</v>
      </c>
      <c r="AW28" s="198">
        <v>14.898317114661094</v>
      </c>
      <c r="AX28" s="194">
        <v>282106</v>
      </c>
      <c r="AY28" s="194">
        <v>11891</v>
      </c>
      <c r="AZ28" s="837">
        <v>270215</v>
      </c>
      <c r="BA28" s="195">
        <v>14.905108100682629</v>
      </c>
      <c r="BB28" s="195">
        <v>12.589730015881418</v>
      </c>
      <c r="BC28" s="195">
        <v>15.026720719818934</v>
      </c>
      <c r="BD28" s="203">
        <v>313354</v>
      </c>
      <c r="BE28" s="203">
        <v>12673</v>
      </c>
      <c r="BF28" s="197">
        <v>300681</v>
      </c>
      <c r="BG28" s="198">
        <v>15.088977362248327</v>
      </c>
      <c r="BH28" s="198">
        <v>12.513453468279437</v>
      </c>
      <c r="BI28" s="198">
        <v>15.221017366825402</v>
      </c>
      <c r="BJ28" s="206">
        <v>272889</v>
      </c>
      <c r="BK28" s="206">
        <v>11779</v>
      </c>
      <c r="BL28" s="838">
        <v>261110</v>
      </c>
      <c r="BM28" s="200">
        <v>14.799386741622877</v>
      </c>
      <c r="BN28" s="200">
        <v>12.376669363566632</v>
      </c>
      <c r="BO28" s="200">
        <v>14.931236597569692</v>
      </c>
      <c r="BP28" s="203">
        <v>271101</v>
      </c>
      <c r="BQ28" s="203">
        <v>11665</v>
      </c>
      <c r="BR28" s="197">
        <v>259436</v>
      </c>
      <c r="BS28" s="198">
        <v>14.956273336334508</v>
      </c>
      <c r="BT28" s="198">
        <v>12.335039336773539</v>
      </c>
      <c r="BU28" s="198">
        <v>15.100555511578204</v>
      </c>
      <c r="BV28" s="194">
        <v>295410</v>
      </c>
      <c r="BW28" s="194">
        <v>12307</v>
      </c>
      <c r="BX28" s="837">
        <v>283103</v>
      </c>
      <c r="BY28" s="195">
        <v>15.112758645034086</v>
      </c>
      <c r="BZ28" s="195">
        <v>12.268843895485041</v>
      </c>
      <c r="CA28" s="195">
        <v>15.26659638318697</v>
      </c>
      <c r="CB28" s="203">
        <v>333520</v>
      </c>
      <c r="CC28" s="203">
        <v>13176</v>
      </c>
      <c r="CD28" s="197">
        <v>320344</v>
      </c>
      <c r="CE28" s="198">
        <v>15.629481197947811</v>
      </c>
      <c r="CF28" s="198">
        <v>12.402458653764697</v>
      </c>
      <c r="CG28" s="198">
        <v>15.798555885818219</v>
      </c>
      <c r="CH28" s="206">
        <v>288901</v>
      </c>
      <c r="CI28" s="206">
        <v>11865</v>
      </c>
      <c r="CJ28" s="838">
        <v>277036</v>
      </c>
      <c r="CK28" s="200">
        <v>15.340155758591706</v>
      </c>
      <c r="CL28" s="200">
        <v>12.084084451098414</v>
      </c>
      <c r="CM28" s="200">
        <v>15.519250332752229</v>
      </c>
      <c r="CN28" s="203">
        <v>286373</v>
      </c>
      <c r="CO28" s="203">
        <v>11843</v>
      </c>
      <c r="CP28" s="197">
        <v>274530</v>
      </c>
      <c r="CQ28" s="198">
        <v>15.382429610960799</v>
      </c>
      <c r="CR28" s="198">
        <v>12.002756691564727</v>
      </c>
      <c r="CS28" s="198">
        <v>15.571576045648944</v>
      </c>
      <c r="CT28" s="194">
        <v>306589</v>
      </c>
      <c r="CU28" s="194">
        <v>12595</v>
      </c>
      <c r="CV28" s="837">
        <v>293994</v>
      </c>
      <c r="CW28" s="195">
        <v>15.463393918118745</v>
      </c>
      <c r="CX28" s="195">
        <v>12.033861058826902</v>
      </c>
      <c r="CY28" s="195">
        <v>15.654524223208252</v>
      </c>
      <c r="CZ28" s="203">
        <v>338645</v>
      </c>
      <c r="DA28" s="203">
        <v>13564</v>
      </c>
      <c r="DB28" s="197">
        <v>325081</v>
      </c>
      <c r="DC28" s="198">
        <v>15.810451065546294</v>
      </c>
      <c r="DD28" s="198">
        <v>12.068045126161072</v>
      </c>
      <c r="DE28" s="198">
        <v>16.017708708013263</v>
      </c>
      <c r="DF28" s="206">
        <v>304084</v>
      </c>
      <c r="DG28" s="206">
        <v>12676</v>
      </c>
      <c r="DH28" s="838">
        <v>291408</v>
      </c>
      <c r="DI28" s="200">
        <v>15.479384762617432</v>
      </c>
      <c r="DJ28" s="200">
        <v>11.887724958032843</v>
      </c>
      <c r="DK28" s="200">
        <v>15.685531490235299</v>
      </c>
      <c r="DL28" s="378">
        <v>305169</v>
      </c>
      <c r="DM28" s="378">
        <v>12520</v>
      </c>
      <c r="DN28" s="839">
        <v>292649</v>
      </c>
      <c r="DO28" s="379">
        <v>15.420465116749124</v>
      </c>
      <c r="DP28" s="379">
        <v>11.829846741122891</v>
      </c>
      <c r="DQ28" s="379">
        <v>15.623336694866891</v>
      </c>
      <c r="DR28" s="194">
        <v>328994</v>
      </c>
      <c r="DS28" s="194">
        <v>13167</v>
      </c>
      <c r="DT28" s="837">
        <v>315827</v>
      </c>
      <c r="DU28" s="195">
        <v>15.396466235963338</v>
      </c>
      <c r="DV28" s="195">
        <v>11.806744917997507</v>
      </c>
      <c r="DW28" s="195">
        <v>15.594131024927737</v>
      </c>
      <c r="DX28" s="378">
        <v>364107</v>
      </c>
      <c r="DY28" s="378">
        <v>13721</v>
      </c>
      <c r="DZ28" s="839">
        <v>350386</v>
      </c>
      <c r="EA28" s="379">
        <v>15.731881355983464</v>
      </c>
      <c r="EB28" s="379">
        <v>11.797733486956371</v>
      </c>
      <c r="EC28" s="379">
        <v>15.940033237025117</v>
      </c>
      <c r="ED28" s="206">
        <v>329666</v>
      </c>
      <c r="EE28" s="206">
        <v>12856</v>
      </c>
      <c r="EF28" s="838">
        <v>316810</v>
      </c>
      <c r="EG28" s="200">
        <v>15.630314653568153</v>
      </c>
      <c r="EH28" s="200">
        <v>11.741711571833044</v>
      </c>
      <c r="EI28" s="454">
        <v>15.843232957685199</v>
      </c>
      <c r="EJ28" s="456">
        <v>326973</v>
      </c>
      <c r="EK28" s="461">
        <v>12997</v>
      </c>
      <c r="EL28" s="449">
        <v>313976</v>
      </c>
      <c r="EM28" s="379">
        <v>15.696341442339264</v>
      </c>
      <c r="EN28" s="379">
        <v>11.749762690412693</v>
      </c>
      <c r="EO28" s="451">
        <v>15.917659864304252</v>
      </c>
      <c r="EP28" s="194">
        <v>343806</v>
      </c>
      <c r="EQ28" s="194">
        <v>13755</v>
      </c>
      <c r="ER28" s="837">
        <v>330051</v>
      </c>
      <c r="ES28" s="195">
        <v>15.932559828313211</v>
      </c>
      <c r="ET28" s="195">
        <v>11.821682108049574</v>
      </c>
      <c r="EU28" s="195">
        <v>16.16685337313357</v>
      </c>
      <c r="EV28" s="203">
        <v>358132</v>
      </c>
      <c r="EW28" s="203">
        <v>14063</v>
      </c>
      <c r="EX28" s="197">
        <v>344069</v>
      </c>
      <c r="EY28" s="198">
        <v>16.411473715805801</v>
      </c>
      <c r="EZ28" s="198">
        <v>11.914262718685135</v>
      </c>
      <c r="FA28" s="198">
        <v>16.668636788636597</v>
      </c>
      <c r="FB28" s="206">
        <v>311299</v>
      </c>
      <c r="FC28" s="206">
        <v>12759</v>
      </c>
      <c r="FD28" s="838">
        <v>298540</v>
      </c>
      <c r="FE28" s="200">
        <v>16.276722956527468</v>
      </c>
      <c r="FF28" s="200">
        <v>11.762157179073519</v>
      </c>
      <c r="FG28" s="200">
        <v>16.54817506676585</v>
      </c>
      <c r="FH28" s="203">
        <v>301310</v>
      </c>
      <c r="FI28" s="203">
        <v>12663</v>
      </c>
      <c r="FJ28" s="197">
        <v>288647</v>
      </c>
      <c r="FK28" s="198">
        <v>16.537793614307326</v>
      </c>
      <c r="FL28" s="198">
        <v>11.905343913354143</v>
      </c>
      <c r="FM28" s="198">
        <v>16.824999533686487</v>
      </c>
      <c r="FN28" s="194">
        <v>306107</v>
      </c>
      <c r="FO28" s="194">
        <v>13137</v>
      </c>
      <c r="FP28" s="837">
        <v>292970</v>
      </c>
      <c r="FQ28" s="195">
        <v>16.771332142583198</v>
      </c>
      <c r="FR28" s="195">
        <v>12.063139336283998</v>
      </c>
      <c r="FS28" s="195">
        <v>17.070078390563769</v>
      </c>
      <c r="FT28" s="203">
        <v>324327</v>
      </c>
      <c r="FU28" s="203">
        <v>13659</v>
      </c>
      <c r="FV28" s="197">
        <v>310668</v>
      </c>
      <c r="FW28" s="198">
        <v>17.430900268939141</v>
      </c>
      <c r="FX28" s="198">
        <v>12.415128296021596</v>
      </c>
      <c r="FY28" s="198">
        <v>17.746119243127453</v>
      </c>
      <c r="FZ28" s="840">
        <v>276291</v>
      </c>
      <c r="GA28" s="710">
        <v>12395</v>
      </c>
      <c r="GB28" s="713">
        <v>263896</v>
      </c>
      <c r="GC28" s="712">
        <v>17.031072389999999</v>
      </c>
      <c r="GD28" s="712">
        <v>12.33149281</v>
      </c>
      <c r="GE28" s="712">
        <v>17.341487919999999</v>
      </c>
      <c r="GF28" s="197">
        <v>265177</v>
      </c>
      <c r="GG28" s="203">
        <v>11803</v>
      </c>
      <c r="GH28" s="197">
        <v>253374</v>
      </c>
      <c r="GI28" s="198">
        <v>17.22632165995072</v>
      </c>
      <c r="GJ28" s="198">
        <v>12.435074854873205</v>
      </c>
      <c r="GK28" s="198">
        <v>17.54116088155109</v>
      </c>
      <c r="GL28" s="841">
        <v>278514</v>
      </c>
      <c r="GM28" s="621">
        <v>12244</v>
      </c>
      <c r="GN28" s="624">
        <v>266270</v>
      </c>
      <c r="GO28" s="623">
        <v>17.8</v>
      </c>
      <c r="GP28" s="623">
        <v>12.9</v>
      </c>
      <c r="GQ28" s="623">
        <v>18.100000000000001</v>
      </c>
      <c r="GR28" s="615">
        <v>297921</v>
      </c>
      <c r="GS28" s="615">
        <v>12675</v>
      </c>
      <c r="GT28" s="71">
        <v>285246</v>
      </c>
      <c r="GU28" s="616">
        <v>18.600000000000001</v>
      </c>
      <c r="GV28" s="616">
        <v>13.2</v>
      </c>
      <c r="GW28" s="616">
        <v>19</v>
      </c>
      <c r="GX28" s="840">
        <v>254264</v>
      </c>
      <c r="GY28" s="710">
        <v>11235</v>
      </c>
      <c r="GZ28" s="710">
        <v>243029</v>
      </c>
      <c r="HA28" s="712">
        <v>18.260057739540095</v>
      </c>
      <c r="HB28" s="712">
        <v>13.050599386674101</v>
      </c>
      <c r="HC28" s="712">
        <v>18.603353409289237</v>
      </c>
      <c r="HD28" s="197">
        <v>244729</v>
      </c>
      <c r="HE28" s="614">
        <v>10926</v>
      </c>
      <c r="HF28" s="614">
        <v>233803</v>
      </c>
      <c r="HG28" s="198">
        <v>18.48247205301054</v>
      </c>
      <c r="HH28" s="198">
        <v>13.333007919753012</v>
      </c>
      <c r="HI28" s="198">
        <v>18.822187354840374</v>
      </c>
      <c r="HJ28" s="841">
        <v>249708</v>
      </c>
      <c r="HK28" s="621">
        <v>11107</v>
      </c>
      <c r="HL28" s="624">
        <v>238601</v>
      </c>
      <c r="HM28" s="623">
        <v>18.7</v>
      </c>
      <c r="HN28" s="623">
        <v>13.5</v>
      </c>
      <c r="HO28" s="623">
        <v>19</v>
      </c>
      <c r="HP28" s="776">
        <v>253980</v>
      </c>
      <c r="HQ28" s="776">
        <v>11076</v>
      </c>
      <c r="HR28" s="71">
        <v>242904</v>
      </c>
      <c r="HS28" s="616">
        <v>19.2</v>
      </c>
      <c r="HT28" s="616">
        <v>13.6</v>
      </c>
      <c r="HU28" s="616">
        <v>19.541879593754423</v>
      </c>
      <c r="HV28" s="206">
        <v>217675</v>
      </c>
      <c r="HW28" s="206">
        <v>9871</v>
      </c>
      <c r="HX28" s="838">
        <v>207804</v>
      </c>
      <c r="HY28" s="200">
        <v>18.901191076779604</v>
      </c>
      <c r="HZ28" s="200">
        <v>13.516918400043821</v>
      </c>
      <c r="IA28" s="200">
        <v>19.265728430772654</v>
      </c>
      <c r="IB28" s="776">
        <v>212996</v>
      </c>
      <c r="IC28" s="776">
        <v>9636</v>
      </c>
      <c r="ID28" s="71">
        <v>203360</v>
      </c>
      <c r="IE28" s="616">
        <v>19.066647689177373</v>
      </c>
      <c r="IF28" s="616">
        <v>13.645053031053965</v>
      </c>
      <c r="IG28" s="616">
        <v>19.432505107530478</v>
      </c>
      <c r="IH28" s="841">
        <v>208919</v>
      </c>
      <c r="II28" s="621">
        <v>9425</v>
      </c>
      <c r="IJ28" s="624">
        <v>199494</v>
      </c>
      <c r="IK28" s="623">
        <v>19.313128960033133</v>
      </c>
      <c r="IL28" s="971">
        <v>14.103580887964446</v>
      </c>
      <c r="IM28" s="971">
        <v>19.656149899647161</v>
      </c>
      <c r="IN28" s="197">
        <v>216597</v>
      </c>
      <c r="IO28" s="614">
        <v>9595</v>
      </c>
      <c r="IP28" s="203">
        <v>207002</v>
      </c>
      <c r="IQ28" s="198">
        <v>19.831675634993228</v>
      </c>
      <c r="IR28" s="989">
        <v>14.32602723363593</v>
      </c>
      <c r="IS28" s="990">
        <f t="shared" si="4"/>
        <v>20.191357597193136</v>
      </c>
      <c r="IT28" s="991">
        <v>20.191357597193136</v>
      </c>
      <c r="IU28" s="840">
        <v>190762</v>
      </c>
      <c r="IV28" s="710">
        <v>8875</v>
      </c>
      <c r="IW28" s="713">
        <f t="shared" si="0"/>
        <v>181887</v>
      </c>
      <c r="IX28" s="712">
        <v>19.7</v>
      </c>
      <c r="IY28" s="1024">
        <v>14.5</v>
      </c>
      <c r="IZ28" s="1026">
        <f t="shared" si="9"/>
        <v>20.059819812666053</v>
      </c>
      <c r="JA28" s="197">
        <v>187988</v>
      </c>
      <c r="JB28" s="614">
        <v>8779</v>
      </c>
      <c r="JC28" s="203">
        <f t="shared" ref="JC28:JC34" si="10">(JA28-JB28)</f>
        <v>179209</v>
      </c>
      <c r="JD28" s="198">
        <v>19.8</v>
      </c>
      <c r="JE28" s="989">
        <v>14.7</v>
      </c>
      <c r="JF28" s="1043">
        <f t="shared" si="6"/>
        <v>20.191585083764956</v>
      </c>
      <c r="JG28" s="841">
        <v>190321</v>
      </c>
      <c r="JH28" s="621">
        <v>8968</v>
      </c>
      <c r="JI28" s="624">
        <f t="shared" si="2"/>
        <v>181353</v>
      </c>
      <c r="JJ28" s="623">
        <v>19.600000000000001</v>
      </c>
      <c r="JK28" s="971">
        <v>14.7</v>
      </c>
      <c r="JL28" s="970">
        <f t="shared" si="7"/>
        <v>19.977857827423247</v>
      </c>
      <c r="JM28" s="776">
        <v>197934</v>
      </c>
      <c r="JN28" s="776">
        <v>9134</v>
      </c>
      <c r="JO28" s="601">
        <f t="shared" si="3"/>
        <v>188800</v>
      </c>
      <c r="JP28" s="616">
        <v>20.100000000000001</v>
      </c>
      <c r="JQ28" s="616">
        <v>14.8</v>
      </c>
      <c r="JR28" s="616">
        <f t="shared" si="5"/>
        <v>20.454749824758697</v>
      </c>
    </row>
    <row r="29" spans="1:278">
      <c r="A29" s="207" t="s">
        <v>30</v>
      </c>
      <c r="B29" s="194">
        <v>331939</v>
      </c>
      <c r="C29" s="837">
        <v>9966</v>
      </c>
      <c r="D29" s="64">
        <v>321973</v>
      </c>
      <c r="E29" s="195">
        <v>19.005160391234721</v>
      </c>
      <c r="F29" s="195">
        <v>14.811842339932227</v>
      </c>
      <c r="G29" s="195">
        <v>19.173173884900095</v>
      </c>
      <c r="H29" s="203">
        <v>332840</v>
      </c>
      <c r="I29" s="203">
        <v>10473</v>
      </c>
      <c r="J29" s="197">
        <v>322367</v>
      </c>
      <c r="K29" s="198">
        <v>19.55361087350898</v>
      </c>
      <c r="L29" s="198">
        <v>15.185083153300758</v>
      </c>
      <c r="M29" s="198">
        <v>19.738088430055171</v>
      </c>
      <c r="N29" s="206">
        <v>281769</v>
      </c>
      <c r="O29" s="206">
        <v>9713</v>
      </c>
      <c r="P29" s="838">
        <v>272056</v>
      </c>
      <c r="Q29" s="200">
        <v>19.361295549229347</v>
      </c>
      <c r="R29" s="200">
        <v>14.814758324054726</v>
      </c>
      <c r="S29" s="200">
        <v>19.575782258493927</v>
      </c>
      <c r="T29" s="203">
        <v>272467</v>
      </c>
      <c r="U29" s="203">
        <v>9879</v>
      </c>
      <c r="V29" s="197">
        <v>262588</v>
      </c>
      <c r="W29" s="198">
        <v>19.793023439957402</v>
      </c>
      <c r="X29" s="198">
        <v>14.967047950912809</v>
      </c>
      <c r="Y29" s="198">
        <v>20.036075740743001</v>
      </c>
      <c r="Z29" s="194">
        <v>302377</v>
      </c>
      <c r="AA29" s="194">
        <v>11118</v>
      </c>
      <c r="AB29" s="837">
        <v>291259</v>
      </c>
      <c r="AC29" s="195">
        <v>20.517495480922161</v>
      </c>
      <c r="AD29" s="195">
        <v>15.206805996279678</v>
      </c>
      <c r="AE29" s="195">
        <v>20.79470813342472</v>
      </c>
      <c r="AF29" s="203">
        <v>385010</v>
      </c>
      <c r="AG29" s="203">
        <v>13154</v>
      </c>
      <c r="AH29" s="197">
        <v>371856</v>
      </c>
      <c r="AI29" s="198">
        <v>21.890493518307938</v>
      </c>
      <c r="AJ29" s="198">
        <v>15.634582927235124</v>
      </c>
      <c r="AK29" s="198">
        <v>22.20478590954853</v>
      </c>
      <c r="AL29" s="206">
        <v>359716</v>
      </c>
      <c r="AM29" s="206">
        <v>12657</v>
      </c>
      <c r="AN29" s="838">
        <v>347059</v>
      </c>
      <c r="AO29" s="200">
        <v>21.687275796581556</v>
      </c>
      <c r="AP29" s="200">
        <v>15.292511417731919</v>
      </c>
      <c r="AQ29" s="200">
        <v>22.02313114417051</v>
      </c>
      <c r="AR29" s="203">
        <v>372485</v>
      </c>
      <c r="AS29" s="203">
        <v>13162</v>
      </c>
      <c r="AT29" s="197">
        <v>359323</v>
      </c>
      <c r="AU29" s="198">
        <v>21.707976618547807</v>
      </c>
      <c r="AV29" s="198">
        <v>15.345155235330466</v>
      </c>
      <c r="AW29" s="198">
        <v>22.042773616863084</v>
      </c>
      <c r="AX29" s="194">
        <v>415506</v>
      </c>
      <c r="AY29" s="194">
        <v>14445</v>
      </c>
      <c r="AZ29" s="837">
        <v>401061</v>
      </c>
      <c r="BA29" s="195">
        <v>21.953314876260119</v>
      </c>
      <c r="BB29" s="195">
        <v>15.293806246691371</v>
      </c>
      <c r="BC29" s="195">
        <v>22.303098046412305</v>
      </c>
      <c r="BD29" s="203">
        <v>469584</v>
      </c>
      <c r="BE29" s="203">
        <v>15624</v>
      </c>
      <c r="BF29" s="197">
        <v>453960</v>
      </c>
      <c r="BG29" s="198">
        <v>22.611941592173768</v>
      </c>
      <c r="BH29" s="198">
        <v>15.427301900765242</v>
      </c>
      <c r="BI29" s="198">
        <v>22.980278247857559</v>
      </c>
      <c r="BJ29" s="206">
        <v>406784</v>
      </c>
      <c r="BK29" s="206">
        <v>14427</v>
      </c>
      <c r="BL29" s="838">
        <v>392357</v>
      </c>
      <c r="BM29" s="200">
        <v>22.060814969838731</v>
      </c>
      <c r="BN29" s="200">
        <v>15.15902953630833</v>
      </c>
      <c r="BO29" s="200">
        <v>22.436426018584704</v>
      </c>
      <c r="BP29" s="203">
        <v>399562</v>
      </c>
      <c r="BQ29" s="203">
        <v>14366</v>
      </c>
      <c r="BR29" s="197">
        <v>385196</v>
      </c>
      <c r="BS29" s="198">
        <v>22.043291934786254</v>
      </c>
      <c r="BT29" s="198">
        <v>15.191185178918873</v>
      </c>
      <c r="BU29" s="198">
        <v>22.420456609097723</v>
      </c>
      <c r="BV29" s="194">
        <v>435471</v>
      </c>
      <c r="BW29" s="194">
        <v>15416</v>
      </c>
      <c r="BX29" s="837">
        <v>420055</v>
      </c>
      <c r="BY29" s="195">
        <v>22.27808171663667</v>
      </c>
      <c r="BZ29" s="195">
        <v>15.368204882814446</v>
      </c>
      <c r="CA29" s="195">
        <v>22.651862197643975</v>
      </c>
      <c r="CB29" s="203">
        <v>480490</v>
      </c>
      <c r="CC29" s="203">
        <v>16597</v>
      </c>
      <c r="CD29" s="197">
        <v>463893</v>
      </c>
      <c r="CE29" s="198">
        <v>22.516818843853272</v>
      </c>
      <c r="CF29" s="198">
        <v>15.622617355535265</v>
      </c>
      <c r="CG29" s="198">
        <v>22.878029510588213</v>
      </c>
      <c r="CH29" s="206">
        <v>416970</v>
      </c>
      <c r="CI29" s="206">
        <v>14913</v>
      </c>
      <c r="CJ29" s="838">
        <v>402057</v>
      </c>
      <c r="CK29" s="200">
        <v>22.140403621517351</v>
      </c>
      <c r="CL29" s="200">
        <v>15.188365058510801</v>
      </c>
      <c r="CM29" s="200">
        <v>22.522788486100591</v>
      </c>
      <c r="CN29" s="203">
        <v>413438</v>
      </c>
      <c r="CO29" s="203">
        <v>15062</v>
      </c>
      <c r="CP29" s="197">
        <v>398376</v>
      </c>
      <c r="CQ29" s="198">
        <v>22.207683453036463</v>
      </c>
      <c r="CR29" s="198">
        <v>15.265179539673049</v>
      </c>
      <c r="CS29" s="198">
        <v>22.596226928792639</v>
      </c>
      <c r="CT29" s="194">
        <v>446427</v>
      </c>
      <c r="CU29" s="194">
        <v>16157</v>
      </c>
      <c r="CV29" s="837">
        <v>430270</v>
      </c>
      <c r="CW29" s="195">
        <v>22.516386943706383</v>
      </c>
      <c r="CX29" s="195">
        <v>15.437164996225983</v>
      </c>
      <c r="CY29" s="195">
        <v>22.910917017081349</v>
      </c>
      <c r="CZ29" s="203">
        <v>490721</v>
      </c>
      <c r="DA29" s="203">
        <v>17613</v>
      </c>
      <c r="DB29" s="197">
        <v>473108</v>
      </c>
      <c r="DC29" s="198">
        <v>22.910482532846913</v>
      </c>
      <c r="DD29" s="198">
        <v>15.670486494181288</v>
      </c>
      <c r="DE29" s="198">
        <v>23.311439707121423</v>
      </c>
      <c r="DF29" s="206">
        <v>443054</v>
      </c>
      <c r="DG29" s="206">
        <v>16462</v>
      </c>
      <c r="DH29" s="838">
        <v>426592</v>
      </c>
      <c r="DI29" s="200">
        <v>22.553647467859879</v>
      </c>
      <c r="DJ29" s="200">
        <v>15.438287177274901</v>
      </c>
      <c r="DK29" s="200">
        <v>22.96204033342412</v>
      </c>
      <c r="DL29" s="378">
        <v>447613</v>
      </c>
      <c r="DM29" s="378">
        <v>16543</v>
      </c>
      <c r="DN29" s="839">
        <v>431070</v>
      </c>
      <c r="DO29" s="379">
        <v>22.618289053945276</v>
      </c>
      <c r="DP29" s="379">
        <v>15.63108263884952</v>
      </c>
      <c r="DQ29" s="379">
        <v>23.013069407571084</v>
      </c>
      <c r="DR29" s="194">
        <v>488961</v>
      </c>
      <c r="DS29" s="194">
        <v>17485</v>
      </c>
      <c r="DT29" s="837">
        <v>471476</v>
      </c>
      <c r="DU29" s="195">
        <v>22.882701590919194</v>
      </c>
      <c r="DV29" s="195">
        <v>15.678661418028891</v>
      </c>
      <c r="DW29" s="195">
        <v>23.279385610187951</v>
      </c>
      <c r="DX29" s="378">
        <v>535300</v>
      </c>
      <c r="DY29" s="378">
        <v>18375</v>
      </c>
      <c r="DZ29" s="839">
        <v>516925</v>
      </c>
      <c r="EA29" s="379">
        <v>23.12857508880068</v>
      </c>
      <c r="EB29" s="379">
        <v>15.799384361403931</v>
      </c>
      <c r="EC29" s="379">
        <v>23.516355336826269</v>
      </c>
      <c r="ED29" s="206">
        <v>477746</v>
      </c>
      <c r="EE29" s="206">
        <v>17080</v>
      </c>
      <c r="EF29" s="838">
        <v>460666</v>
      </c>
      <c r="EG29" s="200">
        <v>22.65116907562069</v>
      </c>
      <c r="EH29" s="200">
        <v>15.599598136816148</v>
      </c>
      <c r="EI29" s="454">
        <v>23.037273929752882</v>
      </c>
      <c r="EJ29" s="456">
        <v>463362</v>
      </c>
      <c r="EK29" s="461">
        <v>17233</v>
      </c>
      <c r="EL29" s="449">
        <v>446129</v>
      </c>
      <c r="EM29" s="379">
        <v>22.24369646241496</v>
      </c>
      <c r="EN29" s="379">
        <v>15.579261402160647</v>
      </c>
      <c r="EO29" s="451">
        <v>22.617428330834812</v>
      </c>
      <c r="EP29" s="194">
        <v>477792</v>
      </c>
      <c r="EQ29" s="194">
        <v>18077</v>
      </c>
      <c r="ER29" s="837">
        <v>459715</v>
      </c>
      <c r="ES29" s="195">
        <v>22.141700917056205</v>
      </c>
      <c r="ET29" s="195">
        <v>15.536208467263696</v>
      </c>
      <c r="EU29" s="195">
        <v>22.518171429355156</v>
      </c>
      <c r="EV29" s="203">
        <v>486311</v>
      </c>
      <c r="EW29" s="203">
        <v>18366</v>
      </c>
      <c r="EX29" s="197">
        <v>467945</v>
      </c>
      <c r="EY29" s="198">
        <v>22.285303168125818</v>
      </c>
      <c r="EZ29" s="198">
        <v>15.559791587241072</v>
      </c>
      <c r="FA29" s="198">
        <v>22.669886685689647</v>
      </c>
      <c r="FB29" s="206">
        <v>420120</v>
      </c>
      <c r="FC29" s="206">
        <v>16577</v>
      </c>
      <c r="FD29" s="838">
        <v>403543</v>
      </c>
      <c r="FE29" s="200">
        <v>21.9665879058279</v>
      </c>
      <c r="FF29" s="200">
        <v>15.281862180225858</v>
      </c>
      <c r="FG29" s="200">
        <v>22.368527537240876</v>
      </c>
      <c r="FH29" s="203">
        <v>396005</v>
      </c>
      <c r="FI29" s="203">
        <v>16374</v>
      </c>
      <c r="FJ29" s="197">
        <v>379631</v>
      </c>
      <c r="FK29" s="198">
        <v>21.73525259776898</v>
      </c>
      <c r="FL29" s="198">
        <v>15.394306344251815</v>
      </c>
      <c r="FM29" s="198">
        <v>22.128383104528837</v>
      </c>
      <c r="FN29" s="194">
        <v>397555</v>
      </c>
      <c r="FO29" s="194">
        <v>16803</v>
      </c>
      <c r="FP29" s="837">
        <v>380752</v>
      </c>
      <c r="FQ29" s="195">
        <v>21.781687285637581</v>
      </c>
      <c r="FR29" s="195">
        <v>15.429468696626325</v>
      </c>
      <c r="FS29" s="195">
        <v>22.184750955264825</v>
      </c>
      <c r="FT29" s="203">
        <v>408728</v>
      </c>
      <c r="FU29" s="203">
        <v>17224</v>
      </c>
      <c r="FV29" s="197">
        <v>391504</v>
      </c>
      <c r="FW29" s="198">
        <v>21.967017871231683</v>
      </c>
      <c r="FX29" s="198">
        <v>15.655477690217145</v>
      </c>
      <c r="FY29" s="198">
        <v>22.363670117815065</v>
      </c>
      <c r="FZ29" s="840">
        <v>352120</v>
      </c>
      <c r="GA29" s="710">
        <v>15591</v>
      </c>
      <c r="GB29" s="713">
        <v>336529</v>
      </c>
      <c r="GC29" s="712">
        <v>21.705307850000001</v>
      </c>
      <c r="GD29" s="712">
        <v>15.51111774</v>
      </c>
      <c r="GE29" s="712">
        <v>22.11444504</v>
      </c>
      <c r="GF29" s="197">
        <v>335218</v>
      </c>
      <c r="GG29" s="203">
        <v>14776</v>
      </c>
      <c r="GH29" s="197">
        <v>320442</v>
      </c>
      <c r="GI29" s="198">
        <v>21.7762969420627</v>
      </c>
      <c r="GJ29" s="198">
        <v>15.567285101720451</v>
      </c>
      <c r="GK29" s="198">
        <v>22.184299396173227</v>
      </c>
      <c r="GL29" s="841">
        <v>343898</v>
      </c>
      <c r="GM29" s="621">
        <v>15110</v>
      </c>
      <c r="GN29" s="624">
        <v>328788</v>
      </c>
      <c r="GO29" s="623">
        <v>22</v>
      </c>
      <c r="GP29" s="623">
        <v>15.9</v>
      </c>
      <c r="GQ29" s="623">
        <v>22.4</v>
      </c>
      <c r="GR29" s="615">
        <v>356789</v>
      </c>
      <c r="GS29" s="615">
        <v>15309</v>
      </c>
      <c r="GT29" s="71">
        <v>341480</v>
      </c>
      <c r="GU29" s="616">
        <v>22.3</v>
      </c>
      <c r="GV29" s="616">
        <v>16</v>
      </c>
      <c r="GW29" s="616">
        <v>22.7</v>
      </c>
      <c r="GX29" s="840">
        <v>308511</v>
      </c>
      <c r="GY29" s="710">
        <v>13692</v>
      </c>
      <c r="GZ29" s="710">
        <v>294819</v>
      </c>
      <c r="HA29" s="712">
        <v>22.155824942906797</v>
      </c>
      <c r="HB29" s="712">
        <v>15.904655701143017</v>
      </c>
      <c r="HC29" s="712">
        <v>22.567767833358339</v>
      </c>
      <c r="HD29" s="197">
        <v>296911</v>
      </c>
      <c r="HE29" s="614">
        <v>13084</v>
      </c>
      <c r="HF29" s="614">
        <v>283827</v>
      </c>
      <c r="HG29" s="198">
        <v>22.423371401556057</v>
      </c>
      <c r="HH29" s="198">
        <v>15.966417318510745</v>
      </c>
      <c r="HI29" s="198">
        <v>22.849343123750671</v>
      </c>
      <c r="HJ29" s="841">
        <v>302596</v>
      </c>
      <c r="HK29" s="621">
        <v>13341</v>
      </c>
      <c r="HL29" s="624">
        <v>289255</v>
      </c>
      <c r="HM29" s="623">
        <v>22.7</v>
      </c>
      <c r="HN29" s="623">
        <v>16.2</v>
      </c>
      <c r="HO29" s="623">
        <v>23.1</v>
      </c>
      <c r="HP29" s="776">
        <v>302255</v>
      </c>
      <c r="HQ29" s="776">
        <v>13378</v>
      </c>
      <c r="HR29" s="71">
        <v>288877</v>
      </c>
      <c r="HS29" s="616">
        <v>22.8</v>
      </c>
      <c r="HT29" s="616">
        <v>16.5</v>
      </c>
      <c r="HU29" s="616">
        <v>23.240455288529613</v>
      </c>
      <c r="HV29" s="206">
        <v>260269</v>
      </c>
      <c r="HW29" s="206">
        <v>11923</v>
      </c>
      <c r="HX29" s="838">
        <v>248346</v>
      </c>
      <c r="HY29" s="200">
        <v>22.599720226770877</v>
      </c>
      <c r="HZ29" s="200">
        <v>16.326838018814961</v>
      </c>
      <c r="IA29" s="200">
        <v>23.024420092340211</v>
      </c>
      <c r="IB29" s="776">
        <v>256008</v>
      </c>
      <c r="IC29" s="776">
        <v>11651</v>
      </c>
      <c r="ID29" s="71">
        <v>244357</v>
      </c>
      <c r="IE29" s="616">
        <v>22.916929621264813</v>
      </c>
      <c r="IF29" s="616">
        <v>16.49839278381172</v>
      </c>
      <c r="IG29" s="616">
        <v>23.350062207714519</v>
      </c>
      <c r="IH29" s="841">
        <v>253914</v>
      </c>
      <c r="II29" s="621">
        <v>11612</v>
      </c>
      <c r="IJ29" s="624">
        <v>242302</v>
      </c>
      <c r="IK29" s="623">
        <v>23.472608172343602</v>
      </c>
      <c r="IL29" s="971">
        <v>17.376210214434284</v>
      </c>
      <c r="IM29" s="971">
        <v>23.874023444235451</v>
      </c>
      <c r="IN29" s="197">
        <v>259677</v>
      </c>
      <c r="IO29" s="614">
        <v>11713</v>
      </c>
      <c r="IP29" s="203">
        <v>247964</v>
      </c>
      <c r="IQ29" s="198">
        <v>23.776091237958681</v>
      </c>
      <c r="IR29" s="989">
        <v>17.488354037267083</v>
      </c>
      <c r="IS29" s="990">
        <f t="shared" si="4"/>
        <v>24.186866770516222</v>
      </c>
      <c r="IT29" s="991">
        <v>24.186866770516222</v>
      </c>
      <c r="IU29" s="840">
        <v>230303</v>
      </c>
      <c r="IV29" s="710">
        <v>10737</v>
      </c>
      <c r="IW29" s="713">
        <f t="shared" si="0"/>
        <v>219566</v>
      </c>
      <c r="IX29" s="712">
        <v>23.8</v>
      </c>
      <c r="IY29" s="1024">
        <v>17.600000000000001</v>
      </c>
      <c r="IZ29" s="1026">
        <f t="shared" si="9"/>
        <v>24.215333679635346</v>
      </c>
      <c r="JA29" s="197">
        <v>228991</v>
      </c>
      <c r="JB29" s="614">
        <v>10590</v>
      </c>
      <c r="JC29" s="203">
        <f t="shared" si="10"/>
        <v>218401</v>
      </c>
      <c r="JD29" s="198">
        <v>24.2</v>
      </c>
      <c r="JE29" s="989">
        <v>17.7</v>
      </c>
      <c r="JF29" s="1043">
        <f t="shared" si="6"/>
        <v>24.607371135821023</v>
      </c>
      <c r="JG29" s="841">
        <v>235827</v>
      </c>
      <c r="JH29" s="621">
        <v>10961</v>
      </c>
      <c r="JI29" s="624">
        <f t="shared" si="2"/>
        <v>224866</v>
      </c>
      <c r="JJ29" s="623">
        <v>24.3</v>
      </c>
      <c r="JK29" s="971">
        <v>17.899999999999999</v>
      </c>
      <c r="JL29" s="970">
        <f t="shared" si="7"/>
        <v>24.771252630071494</v>
      </c>
      <c r="JM29" s="776">
        <v>242974</v>
      </c>
      <c r="JN29" s="776">
        <v>11345</v>
      </c>
      <c r="JO29" s="601">
        <f t="shared" si="3"/>
        <v>231629</v>
      </c>
      <c r="JP29" s="616">
        <v>24.7</v>
      </c>
      <c r="JQ29" s="616">
        <v>18.399999999999999</v>
      </c>
      <c r="JR29" s="616">
        <f t="shared" si="5"/>
        <v>25.094879487071147</v>
      </c>
    </row>
    <row r="30" spans="1:278">
      <c r="A30" s="207" t="s">
        <v>31</v>
      </c>
      <c r="B30" s="194">
        <v>233982</v>
      </c>
      <c r="C30" s="837">
        <v>8675</v>
      </c>
      <c r="D30" s="64">
        <v>225307</v>
      </c>
      <c r="E30" s="195">
        <v>13.396634437839127</v>
      </c>
      <c r="F30" s="195">
        <v>12.893109803222163</v>
      </c>
      <c r="G30" s="195">
        <v>13.416809137676719</v>
      </c>
      <c r="H30" s="203">
        <v>229610</v>
      </c>
      <c r="I30" s="203">
        <v>8954</v>
      </c>
      <c r="J30" s="197">
        <v>220656</v>
      </c>
      <c r="K30" s="198">
        <v>13.489077612866234</v>
      </c>
      <c r="L30" s="198">
        <v>12.982644376458987</v>
      </c>
      <c r="M30" s="198">
        <v>13.51046366601499</v>
      </c>
      <c r="N30" s="206">
        <v>193249</v>
      </c>
      <c r="O30" s="206">
        <v>8444</v>
      </c>
      <c r="P30" s="838">
        <v>184805</v>
      </c>
      <c r="Q30" s="200">
        <v>13.278788665868218</v>
      </c>
      <c r="R30" s="200">
        <v>12.879215411131279</v>
      </c>
      <c r="S30" s="200">
        <v>13.297638869501021</v>
      </c>
      <c r="T30" s="203">
        <v>179522</v>
      </c>
      <c r="U30" s="203">
        <v>8500</v>
      </c>
      <c r="V30" s="197">
        <v>171022</v>
      </c>
      <c r="W30" s="198">
        <v>13.041150502585754</v>
      </c>
      <c r="X30" s="198">
        <v>12.877812286947959</v>
      </c>
      <c r="Y30" s="198">
        <v>13.049376762583782</v>
      </c>
      <c r="Z30" s="194">
        <v>194274</v>
      </c>
      <c r="AA30" s="194">
        <v>9531</v>
      </c>
      <c r="AB30" s="837">
        <v>184743</v>
      </c>
      <c r="AC30" s="195">
        <v>13.182272186907973</v>
      </c>
      <c r="AD30" s="195">
        <v>13.03616369405843</v>
      </c>
      <c r="AE30" s="195">
        <v>13.189898903358465</v>
      </c>
      <c r="AF30" s="203">
        <v>237389</v>
      </c>
      <c r="AG30" s="203">
        <v>11018</v>
      </c>
      <c r="AH30" s="197">
        <v>226371</v>
      </c>
      <c r="AI30" s="198">
        <v>13.497214009551966</v>
      </c>
      <c r="AJ30" s="198">
        <v>13.095775786245751</v>
      </c>
      <c r="AK30" s="198">
        <v>13.517381973480086</v>
      </c>
      <c r="AL30" s="206">
        <v>221802</v>
      </c>
      <c r="AM30" s="206">
        <v>10750</v>
      </c>
      <c r="AN30" s="838">
        <v>211052</v>
      </c>
      <c r="AO30" s="200">
        <v>13.372441443342478</v>
      </c>
      <c r="AP30" s="200">
        <v>12.988425198753111</v>
      </c>
      <c r="AQ30" s="200">
        <v>13.392610115973003</v>
      </c>
      <c r="AR30" s="203">
        <v>223843</v>
      </c>
      <c r="AS30" s="203">
        <v>10998</v>
      </c>
      <c r="AT30" s="197">
        <v>212845</v>
      </c>
      <c r="AU30" s="198">
        <v>13.045300106650192</v>
      </c>
      <c r="AV30" s="198">
        <v>12.82221678150467</v>
      </c>
      <c r="AW30" s="198">
        <v>13.057038237132673</v>
      </c>
      <c r="AX30" s="194">
        <v>248710</v>
      </c>
      <c r="AY30" s="194">
        <v>12206</v>
      </c>
      <c r="AZ30" s="837">
        <v>236504</v>
      </c>
      <c r="BA30" s="195">
        <v>13.14062599065875</v>
      </c>
      <c r="BB30" s="195">
        <v>12.923239809422975</v>
      </c>
      <c r="BC30" s="195">
        <v>13.152043954332871</v>
      </c>
      <c r="BD30" s="203">
        <v>280166</v>
      </c>
      <c r="BE30" s="203">
        <v>13053</v>
      </c>
      <c r="BF30" s="197">
        <v>267113</v>
      </c>
      <c r="BG30" s="198">
        <v>13.490871128728738</v>
      </c>
      <c r="BH30" s="198">
        <v>12.888669464329794</v>
      </c>
      <c r="BI30" s="198">
        <v>13.521744346682475</v>
      </c>
      <c r="BJ30" s="206">
        <v>247453</v>
      </c>
      <c r="BK30" s="206">
        <v>12274</v>
      </c>
      <c r="BL30" s="838">
        <v>235179</v>
      </c>
      <c r="BM30" s="200">
        <v>13.419935018908077</v>
      </c>
      <c r="BN30" s="200">
        <v>12.896785785585946</v>
      </c>
      <c r="BO30" s="200">
        <v>13.448406004288776</v>
      </c>
      <c r="BP30" s="203">
        <v>237709</v>
      </c>
      <c r="BQ30" s="203">
        <v>12155</v>
      </c>
      <c r="BR30" s="197">
        <v>225554</v>
      </c>
      <c r="BS30" s="198">
        <v>13.114082126243501</v>
      </c>
      <c r="BT30" s="198">
        <v>12.853185009728449</v>
      </c>
      <c r="BU30" s="198">
        <v>13.128442844703548</v>
      </c>
      <c r="BV30" s="194">
        <v>259244</v>
      </c>
      <c r="BW30" s="194">
        <v>12943</v>
      </c>
      <c r="BX30" s="837">
        <v>246301</v>
      </c>
      <c r="BY30" s="195">
        <v>13.26255713135377</v>
      </c>
      <c r="BZ30" s="195">
        <v>12.902872067868929</v>
      </c>
      <c r="CA30" s="195">
        <v>13.282013810434131</v>
      </c>
      <c r="CB30" s="203">
        <v>284630</v>
      </c>
      <c r="CC30" s="203">
        <v>13759</v>
      </c>
      <c r="CD30" s="197">
        <v>270871</v>
      </c>
      <c r="CE30" s="198">
        <v>13.338388202722133</v>
      </c>
      <c r="CF30" s="198">
        <v>12.95123168011145</v>
      </c>
      <c r="CG30" s="198">
        <v>13.358672649862232</v>
      </c>
      <c r="CH30" s="206">
        <v>251510</v>
      </c>
      <c r="CI30" s="206">
        <v>12705</v>
      </c>
      <c r="CJ30" s="838">
        <v>238805</v>
      </c>
      <c r="CK30" s="200">
        <v>13.354756732733359</v>
      </c>
      <c r="CL30" s="200">
        <v>12.939594854716002</v>
      </c>
      <c r="CM30" s="200">
        <v>13.377591994227814</v>
      </c>
      <c r="CN30" s="203">
        <v>247218</v>
      </c>
      <c r="CO30" s="203">
        <v>12788</v>
      </c>
      <c r="CP30" s="197">
        <v>234430</v>
      </c>
      <c r="CQ30" s="198">
        <v>13.279231923269677</v>
      </c>
      <c r="CR30" s="198">
        <v>12.960504312398017</v>
      </c>
      <c r="CS30" s="198">
        <v>13.29706980068292</v>
      </c>
      <c r="CT30" s="194">
        <v>268331</v>
      </c>
      <c r="CU30" s="194">
        <v>13615</v>
      </c>
      <c r="CV30" s="837">
        <v>254716</v>
      </c>
      <c r="CW30" s="195">
        <v>13.533779598885545</v>
      </c>
      <c r="CX30" s="195">
        <v>13.008417492332534</v>
      </c>
      <c r="CY30" s="195">
        <v>13.563058402684113</v>
      </c>
      <c r="CZ30" s="203">
        <v>296123</v>
      </c>
      <c r="DA30" s="203">
        <v>14721</v>
      </c>
      <c r="DB30" s="197">
        <v>281402</v>
      </c>
      <c r="DC30" s="198">
        <v>13.825209883160138</v>
      </c>
      <c r="DD30" s="198">
        <v>13.097441190077937</v>
      </c>
      <c r="DE30" s="198">
        <v>13.865514335972723</v>
      </c>
      <c r="DF30" s="206">
        <v>272449</v>
      </c>
      <c r="DG30" s="206">
        <v>13888</v>
      </c>
      <c r="DH30" s="838">
        <v>258561</v>
      </c>
      <c r="DI30" s="200">
        <v>13.869006258765198</v>
      </c>
      <c r="DJ30" s="200">
        <v>13.024355018709381</v>
      </c>
      <c r="DK30" s="200">
        <v>13.917485819355434</v>
      </c>
      <c r="DL30" s="378">
        <v>272921</v>
      </c>
      <c r="DM30" s="378">
        <v>13800</v>
      </c>
      <c r="DN30" s="839">
        <v>259121</v>
      </c>
      <c r="DO30" s="379">
        <v>13.79094455900923</v>
      </c>
      <c r="DP30" s="379">
        <v>13.039287941493283</v>
      </c>
      <c r="DQ30" s="379">
        <v>13.83341350119291</v>
      </c>
      <c r="DR30" s="194">
        <v>300420</v>
      </c>
      <c r="DS30" s="194">
        <v>14624</v>
      </c>
      <c r="DT30" s="837">
        <v>285796</v>
      </c>
      <c r="DU30" s="195">
        <v>14.059242377089266</v>
      </c>
      <c r="DV30" s="195">
        <v>13.113225311824678</v>
      </c>
      <c r="DW30" s="195">
        <v>14.111333959415276</v>
      </c>
      <c r="DX30" s="378">
        <v>333339</v>
      </c>
      <c r="DY30" s="378">
        <v>15520</v>
      </c>
      <c r="DZ30" s="839">
        <v>317819</v>
      </c>
      <c r="EA30" s="379">
        <v>14.40249596772974</v>
      </c>
      <c r="EB30" s="379">
        <v>13.344568451101443</v>
      </c>
      <c r="EC30" s="379">
        <v>14.458469868539513</v>
      </c>
      <c r="ED30" s="206">
        <v>303970</v>
      </c>
      <c r="EE30" s="206">
        <v>14611</v>
      </c>
      <c r="EF30" s="838">
        <v>289359</v>
      </c>
      <c r="EG30" s="200">
        <v>14.412001071524244</v>
      </c>
      <c r="EH30" s="200">
        <v>13.34459768015344</v>
      </c>
      <c r="EI30" s="454">
        <v>14.470446151961214</v>
      </c>
      <c r="EJ30" s="456">
        <v>293551</v>
      </c>
      <c r="EK30" s="461">
        <v>14562</v>
      </c>
      <c r="EL30" s="449">
        <v>278989</v>
      </c>
      <c r="EM30" s="379">
        <v>14.091918068892948</v>
      </c>
      <c r="EN30" s="379">
        <v>13.1645798490259</v>
      </c>
      <c r="EO30" s="451">
        <v>14.143921853525043</v>
      </c>
      <c r="EP30" s="194">
        <v>305352</v>
      </c>
      <c r="EQ30" s="194">
        <v>15464</v>
      </c>
      <c r="ER30" s="837">
        <v>289888</v>
      </c>
      <c r="ES30" s="195">
        <v>14.150535501693096</v>
      </c>
      <c r="ET30" s="195">
        <v>13.290475617512076</v>
      </c>
      <c r="EU30" s="195">
        <v>14.199553373966278</v>
      </c>
      <c r="EV30" s="203">
        <v>314417</v>
      </c>
      <c r="EW30" s="203">
        <v>15892</v>
      </c>
      <c r="EX30" s="197">
        <v>298525</v>
      </c>
      <c r="EY30" s="198">
        <v>14.408224708494391</v>
      </c>
      <c r="EZ30" s="198">
        <v>13.463803109247257</v>
      </c>
      <c r="FA30" s="198">
        <v>14.46222937064292</v>
      </c>
      <c r="FB30" s="206">
        <v>276615</v>
      </c>
      <c r="FC30" s="206">
        <v>14571</v>
      </c>
      <c r="FD30" s="838">
        <v>262044</v>
      </c>
      <c r="FE30" s="200">
        <v>14.4632193505917</v>
      </c>
      <c r="FF30" s="200">
        <v>13.432588153952524</v>
      </c>
      <c r="FG30" s="200">
        <v>14.525189211481177</v>
      </c>
      <c r="FH30" s="203">
        <v>259893</v>
      </c>
      <c r="FI30" s="203">
        <v>14155</v>
      </c>
      <c r="FJ30" s="197">
        <v>245738</v>
      </c>
      <c r="FK30" s="198">
        <v>14.264567375139137</v>
      </c>
      <c r="FL30" s="198">
        <v>13.30807416043022</v>
      </c>
      <c r="FM30" s="198">
        <v>14.32386872342013</v>
      </c>
      <c r="FN30" s="194">
        <v>262815</v>
      </c>
      <c r="FO30" s="194">
        <v>14503</v>
      </c>
      <c r="FP30" s="837">
        <v>248312</v>
      </c>
      <c r="FQ30" s="195">
        <v>14.399401702845745</v>
      </c>
      <c r="FR30" s="195">
        <v>13.317478099575766</v>
      </c>
      <c r="FS30" s="195">
        <v>14.468052378460833</v>
      </c>
      <c r="FT30" s="203">
        <v>270975</v>
      </c>
      <c r="FU30" s="203">
        <v>14970</v>
      </c>
      <c r="FV30" s="197">
        <v>256005</v>
      </c>
      <c r="FW30" s="198">
        <v>14.563505968901092</v>
      </c>
      <c r="FX30" s="198">
        <v>13.606740653887057</v>
      </c>
      <c r="FY30" s="198">
        <v>14.623634416279899</v>
      </c>
      <c r="FZ30" s="840">
        <v>239953</v>
      </c>
      <c r="GA30" s="710">
        <v>13745</v>
      </c>
      <c r="GB30" s="713">
        <v>226208</v>
      </c>
      <c r="GC30" s="712">
        <v>14.79113295</v>
      </c>
      <c r="GD30" s="712">
        <v>13.67457593</v>
      </c>
      <c r="GE30" s="712">
        <v>14.86488351</v>
      </c>
      <c r="GF30" s="197">
        <v>224085</v>
      </c>
      <c r="GG30" s="203">
        <v>13037</v>
      </c>
      <c r="GH30" s="197">
        <v>211048</v>
      </c>
      <c r="GI30" s="198">
        <v>14.556919676932981</v>
      </c>
      <c r="GJ30" s="198">
        <v>13.735158085485214</v>
      </c>
      <c r="GK30" s="198">
        <v>14.610918727768416</v>
      </c>
      <c r="GL30" s="841">
        <v>226993</v>
      </c>
      <c r="GM30" s="621">
        <v>12986</v>
      </c>
      <c r="GN30" s="624">
        <v>214007</v>
      </c>
      <c r="GO30" s="623">
        <v>14.5</v>
      </c>
      <c r="GP30" s="623">
        <v>13.6</v>
      </c>
      <c r="GQ30" s="623">
        <v>14.6</v>
      </c>
      <c r="GR30" s="615">
        <v>236840</v>
      </c>
      <c r="GS30" s="615">
        <v>13346</v>
      </c>
      <c r="GT30" s="71">
        <v>223494</v>
      </c>
      <c r="GU30" s="616">
        <v>14.8</v>
      </c>
      <c r="GV30" s="616">
        <v>14</v>
      </c>
      <c r="GW30" s="616">
        <v>14.9</v>
      </c>
      <c r="GX30" s="840">
        <v>208835</v>
      </c>
      <c r="GY30" s="710">
        <v>12141</v>
      </c>
      <c r="GZ30" s="710">
        <v>196694</v>
      </c>
      <c r="HA30" s="712">
        <v>14.997558278155207</v>
      </c>
      <c r="HB30" s="712">
        <v>14.103010872595483</v>
      </c>
      <c r="HC30" s="712">
        <v>15.056507641008841</v>
      </c>
      <c r="HD30" s="197">
        <v>196604</v>
      </c>
      <c r="HE30" s="614">
        <v>11653</v>
      </c>
      <c r="HF30" s="614">
        <v>184951</v>
      </c>
      <c r="HG30" s="198">
        <v>14.847966262723602</v>
      </c>
      <c r="HH30" s="198">
        <v>14.22016669310652</v>
      </c>
      <c r="HI30" s="198">
        <v>14.889382828556869</v>
      </c>
      <c r="HJ30" s="841">
        <v>199914</v>
      </c>
      <c r="HK30" s="621">
        <v>11799</v>
      </c>
      <c r="HL30" s="624">
        <v>188115</v>
      </c>
      <c r="HM30" s="623">
        <v>15</v>
      </c>
      <c r="HN30" s="623">
        <v>14.4</v>
      </c>
      <c r="HO30" s="623">
        <v>15</v>
      </c>
      <c r="HP30" s="776">
        <v>200501</v>
      </c>
      <c r="HQ30" s="776">
        <v>11666</v>
      </c>
      <c r="HR30" s="71">
        <v>188835</v>
      </c>
      <c r="HS30" s="616">
        <v>15.1</v>
      </c>
      <c r="HT30" s="616">
        <v>14.4</v>
      </c>
      <c r="HU30" s="616">
        <v>15.191972273353327</v>
      </c>
      <c r="HV30" s="206">
        <v>173919</v>
      </c>
      <c r="HW30" s="206">
        <v>10397</v>
      </c>
      <c r="HX30" s="838">
        <v>163522</v>
      </c>
      <c r="HY30" s="200">
        <v>15.101762953404993</v>
      </c>
      <c r="HZ30" s="200">
        <v>14.237199939748313</v>
      </c>
      <c r="IA30" s="200">
        <v>15.160297417069959</v>
      </c>
      <c r="IB30" s="776">
        <v>166947</v>
      </c>
      <c r="IC30" s="776">
        <v>10221</v>
      </c>
      <c r="ID30" s="71">
        <v>156726</v>
      </c>
      <c r="IE30" s="616">
        <v>14.94450427127784</v>
      </c>
      <c r="IF30" s="616">
        <v>14.473441991532024</v>
      </c>
      <c r="IG30" s="616">
        <v>14.97629226732308</v>
      </c>
      <c r="IH30" s="841">
        <v>165675</v>
      </c>
      <c r="II30" s="621">
        <v>9891</v>
      </c>
      <c r="IJ30" s="624">
        <v>155784</v>
      </c>
      <c r="IK30" s="623">
        <v>15.315517690844246</v>
      </c>
      <c r="IL30" s="971">
        <v>14.800903826297754</v>
      </c>
      <c r="IM30" s="971">
        <v>15.349402267570122</v>
      </c>
      <c r="IN30" s="197">
        <v>169338</v>
      </c>
      <c r="IO30" s="614">
        <v>10110</v>
      </c>
      <c r="IP30" s="203">
        <v>159228</v>
      </c>
      <c r="IQ30" s="198">
        <v>15.504629744079942</v>
      </c>
      <c r="IR30" s="989">
        <v>15.094959388437648</v>
      </c>
      <c r="IS30" s="990">
        <f t="shared" si="4"/>
        <v>15.531393356034574</v>
      </c>
      <c r="IT30" s="991">
        <v>15.531393356034574</v>
      </c>
      <c r="IU30" s="840">
        <v>150407</v>
      </c>
      <c r="IV30" s="710">
        <v>9233</v>
      </c>
      <c r="IW30" s="713">
        <f t="shared" si="0"/>
        <v>141174</v>
      </c>
      <c r="IX30" s="712">
        <v>15.5</v>
      </c>
      <c r="IY30" s="1024">
        <v>15.1</v>
      </c>
      <c r="IZ30" s="1026">
        <f t="shared" si="9"/>
        <v>15.569694382959295</v>
      </c>
      <c r="JA30" s="197">
        <v>145141</v>
      </c>
      <c r="JB30" s="614">
        <v>9065</v>
      </c>
      <c r="JC30" s="203">
        <f t="shared" si="10"/>
        <v>136076</v>
      </c>
      <c r="JD30" s="198">
        <v>15.3</v>
      </c>
      <c r="JE30" s="989">
        <v>15.1</v>
      </c>
      <c r="JF30" s="1043">
        <f t="shared" si="6"/>
        <v>15.331764207480653</v>
      </c>
      <c r="JG30" s="841">
        <v>150995</v>
      </c>
      <c r="JH30" s="621">
        <v>9411</v>
      </c>
      <c r="JI30" s="624">
        <f t="shared" si="2"/>
        <v>141584</v>
      </c>
      <c r="JJ30" s="623">
        <v>15.6</v>
      </c>
      <c r="JK30" s="971">
        <v>15.4</v>
      </c>
      <c r="JL30" s="970">
        <f t="shared" si="7"/>
        <v>15.596902299040504</v>
      </c>
      <c r="JM30" s="776">
        <v>155040</v>
      </c>
      <c r="JN30" s="776">
        <v>9551</v>
      </c>
      <c r="JO30" s="601">
        <f t="shared" si="3"/>
        <v>145489</v>
      </c>
      <c r="JP30" s="616">
        <v>15.7</v>
      </c>
      <c r="JQ30" s="616">
        <v>15.5</v>
      </c>
      <c r="JR30" s="616">
        <f t="shared" si="5"/>
        <v>15.762399879524992</v>
      </c>
    </row>
    <row r="31" spans="1:278">
      <c r="A31" s="208" t="s">
        <v>32</v>
      </c>
      <c r="B31" s="194">
        <v>281983</v>
      </c>
      <c r="C31" s="837">
        <v>14670</v>
      </c>
      <c r="D31" s="64">
        <v>267313</v>
      </c>
      <c r="E31" s="195">
        <v>16.144930672808979</v>
      </c>
      <c r="F31" s="195">
        <v>21.80310326377742</v>
      </c>
      <c r="G31" s="195">
        <v>15.918224915425515</v>
      </c>
      <c r="H31" s="203">
        <v>273401</v>
      </c>
      <c r="I31" s="203">
        <v>15012</v>
      </c>
      <c r="J31" s="197">
        <v>258389</v>
      </c>
      <c r="K31" s="198">
        <v>16.061701617678853</v>
      </c>
      <c r="L31" s="198">
        <v>21.766300801809511</v>
      </c>
      <c r="M31" s="198">
        <v>15.820803405291256</v>
      </c>
      <c r="N31" s="206">
        <v>231164</v>
      </c>
      <c r="O31" s="206">
        <v>14347</v>
      </c>
      <c r="P31" s="838">
        <v>216817</v>
      </c>
      <c r="Q31" s="200">
        <v>15.884055819987481</v>
      </c>
      <c r="R31" s="200">
        <v>21.882769244848465</v>
      </c>
      <c r="S31" s="200">
        <v>15.601061479768418</v>
      </c>
      <c r="T31" s="203">
        <v>211576</v>
      </c>
      <c r="U31" s="203">
        <v>14407</v>
      </c>
      <c r="V31" s="197">
        <v>197169</v>
      </c>
      <c r="W31" s="198">
        <v>15.369673124937799</v>
      </c>
      <c r="X31" s="198">
        <v>21.827134308006968</v>
      </c>
      <c r="Y31" s="198">
        <v>15.044453736372404</v>
      </c>
      <c r="Z31" s="194">
        <v>229605</v>
      </c>
      <c r="AA31" s="194">
        <v>16051</v>
      </c>
      <c r="AB31" s="837">
        <v>213554</v>
      </c>
      <c r="AC31" s="195">
        <v>15.579622623073625</v>
      </c>
      <c r="AD31" s="195">
        <v>21.953988401356821</v>
      </c>
      <c r="AE31" s="195">
        <v>15.24688713730866</v>
      </c>
      <c r="AF31" s="203">
        <v>272459</v>
      </c>
      <c r="AG31" s="203">
        <v>18501</v>
      </c>
      <c r="AH31" s="197">
        <v>253958</v>
      </c>
      <c r="AI31" s="198">
        <v>15.491187173072548</v>
      </c>
      <c r="AJ31" s="198">
        <v>21.989920840563862</v>
      </c>
      <c r="AK31" s="198">
        <v>15.164695527346947</v>
      </c>
      <c r="AL31" s="206">
        <v>254253</v>
      </c>
      <c r="AM31" s="206">
        <v>18373</v>
      </c>
      <c r="AN31" s="838">
        <v>235880</v>
      </c>
      <c r="AO31" s="200">
        <v>15.328912067042474</v>
      </c>
      <c r="AP31" s="200">
        <v>22.198728946668922</v>
      </c>
      <c r="AQ31" s="200">
        <v>14.968106789586036</v>
      </c>
      <c r="AR31" s="203">
        <v>254477</v>
      </c>
      <c r="AS31" s="203">
        <v>18859</v>
      </c>
      <c r="AT31" s="197">
        <v>235618</v>
      </c>
      <c r="AU31" s="198">
        <v>14.830612684962322</v>
      </c>
      <c r="AV31" s="198">
        <v>21.987105499399579</v>
      </c>
      <c r="AW31" s="198">
        <v>14.454054524920604</v>
      </c>
      <c r="AX31" s="194">
        <v>284268</v>
      </c>
      <c r="AY31" s="194">
        <v>20973</v>
      </c>
      <c r="AZ31" s="837">
        <v>263295</v>
      </c>
      <c r="BA31" s="195">
        <v>15.019337658769574</v>
      </c>
      <c r="BB31" s="195">
        <v>22.205399682371628</v>
      </c>
      <c r="BC31" s="195">
        <v>14.641897866235132</v>
      </c>
      <c r="BD31" s="203">
        <v>313979</v>
      </c>
      <c r="BE31" s="203">
        <v>22536</v>
      </c>
      <c r="BF31" s="197">
        <v>291443</v>
      </c>
      <c r="BG31" s="198">
        <v>15.119073071418804</v>
      </c>
      <c r="BH31" s="198">
        <v>22.252283386818071</v>
      </c>
      <c r="BI31" s="198">
        <v>14.75337305795742</v>
      </c>
      <c r="BJ31" s="206">
        <v>277004</v>
      </c>
      <c r="BK31" s="206">
        <v>20991</v>
      </c>
      <c r="BL31" s="838">
        <v>256013</v>
      </c>
      <c r="BM31" s="200">
        <v>15.0225524846238</v>
      </c>
      <c r="BN31" s="200">
        <v>22.056088514358365</v>
      </c>
      <c r="BO31" s="200">
        <v>14.639771265189422</v>
      </c>
      <c r="BP31" s="203">
        <v>264309</v>
      </c>
      <c r="BQ31" s="203">
        <v>20629</v>
      </c>
      <c r="BR31" s="197">
        <v>243680</v>
      </c>
      <c r="BS31" s="198">
        <v>14.581567936869423</v>
      </c>
      <c r="BT31" s="198">
        <v>21.813932831401743</v>
      </c>
      <c r="BU31" s="198">
        <v>14.183472482852713</v>
      </c>
      <c r="BV31" s="194">
        <v>288822</v>
      </c>
      <c r="BW31" s="194">
        <v>21852</v>
      </c>
      <c r="BX31" s="837">
        <v>266970</v>
      </c>
      <c r="BY31" s="195">
        <v>14.775725863633712</v>
      </c>
      <c r="BZ31" s="195">
        <v>21.784250979453898</v>
      </c>
      <c r="CA31" s="195">
        <v>14.396609136672609</v>
      </c>
      <c r="CB31" s="203">
        <v>312111</v>
      </c>
      <c r="CC31" s="203">
        <v>23001</v>
      </c>
      <c r="CD31" s="197">
        <v>289110</v>
      </c>
      <c r="CE31" s="198">
        <v>14.626208341846633</v>
      </c>
      <c r="CF31" s="198">
        <v>21.650649020586048</v>
      </c>
      <c r="CG31" s="198">
        <v>14.258174000914345</v>
      </c>
      <c r="CH31" s="206">
        <v>277363</v>
      </c>
      <c r="CI31" s="206">
        <v>21468</v>
      </c>
      <c r="CJ31" s="838">
        <v>255895</v>
      </c>
      <c r="CK31" s="200">
        <v>14.727507421816716</v>
      </c>
      <c r="CL31" s="200">
        <v>21.864401601026611</v>
      </c>
      <c r="CM31" s="200">
        <v>14.334954893586509</v>
      </c>
      <c r="CN31" s="203">
        <v>269761</v>
      </c>
      <c r="CO31" s="203">
        <v>21417</v>
      </c>
      <c r="CP31" s="197">
        <v>248344</v>
      </c>
      <c r="CQ31" s="198">
        <v>14.490121604628914</v>
      </c>
      <c r="CR31" s="198">
        <v>21.705905603583702</v>
      </c>
      <c r="CS31" s="198">
        <v>14.086283763088336</v>
      </c>
      <c r="CT31" s="194">
        <v>291948</v>
      </c>
      <c r="CU31" s="194">
        <v>22772</v>
      </c>
      <c r="CV31" s="837">
        <v>269176</v>
      </c>
      <c r="CW31" s="195">
        <v>14.724947495203452</v>
      </c>
      <c r="CX31" s="195">
        <v>21.757450101755158</v>
      </c>
      <c r="CY31" s="195">
        <v>14.333021123921933</v>
      </c>
      <c r="CZ31" s="203">
        <v>316376</v>
      </c>
      <c r="DA31" s="203">
        <v>24334</v>
      </c>
      <c r="DB31" s="197">
        <v>292042</v>
      </c>
      <c r="DC31" s="198">
        <v>14.77076958559339</v>
      </c>
      <c r="DD31" s="198">
        <v>21.650236663226448</v>
      </c>
      <c r="DE31" s="198">
        <v>14.389778813605256</v>
      </c>
      <c r="DF31" s="206">
        <v>290835</v>
      </c>
      <c r="DG31" s="206">
        <v>23251</v>
      </c>
      <c r="DH31" s="838">
        <v>267584</v>
      </c>
      <c r="DI31" s="200">
        <v>14.804944908103815</v>
      </c>
      <c r="DJ31" s="200">
        <v>21.805103581510068</v>
      </c>
      <c r="DK31" s="200">
        <v>14.403164148832984</v>
      </c>
      <c r="DL31" s="378">
        <v>286788</v>
      </c>
      <c r="DM31" s="378">
        <v>22615</v>
      </c>
      <c r="DN31" s="839">
        <v>264173</v>
      </c>
      <c r="DO31" s="379">
        <v>14.491656589962441</v>
      </c>
      <c r="DP31" s="379">
        <v>21.368369333106564</v>
      </c>
      <c r="DQ31" s="379">
        <v>14.103119179266187</v>
      </c>
      <c r="DR31" s="194">
        <v>315897</v>
      </c>
      <c r="DS31" s="194">
        <v>23983</v>
      </c>
      <c r="DT31" s="837">
        <v>291914</v>
      </c>
      <c r="DU31" s="195">
        <v>14.783544668115864</v>
      </c>
      <c r="DV31" s="195">
        <v>21.505366702235452</v>
      </c>
      <c r="DW31" s="195">
        <v>14.413413558722832</v>
      </c>
      <c r="DX31" s="378">
        <v>345714</v>
      </c>
      <c r="DY31" s="378">
        <v>24960</v>
      </c>
      <c r="DZ31" s="839">
        <v>320754</v>
      </c>
      <c r="EA31" s="379">
        <v>14.937179540910964</v>
      </c>
      <c r="EB31" s="379">
        <v>21.46136781826624</v>
      </c>
      <c r="EC31" s="379">
        <v>14.591991178040089</v>
      </c>
      <c r="ED31" s="206">
        <v>314680</v>
      </c>
      <c r="EE31" s="206">
        <v>23461</v>
      </c>
      <c r="EF31" s="838">
        <v>291219</v>
      </c>
      <c r="EG31" s="200">
        <v>14.919789772632985</v>
      </c>
      <c r="EH31" s="200">
        <v>21.427527628093891</v>
      </c>
      <c r="EI31" s="454">
        <v>14.563462197229022</v>
      </c>
      <c r="EJ31" s="456">
        <v>306961</v>
      </c>
      <c r="EK31" s="461">
        <v>23783</v>
      </c>
      <c r="EL31" s="449">
        <v>283178</v>
      </c>
      <c r="EM31" s="379">
        <v>14.735665224596231</v>
      </c>
      <c r="EN31" s="379">
        <v>21.500700628305385</v>
      </c>
      <c r="EO31" s="451">
        <v>14.356291834579551</v>
      </c>
      <c r="EP31" s="194">
        <v>323341</v>
      </c>
      <c r="EQ31" s="194">
        <v>25118</v>
      </c>
      <c r="ER31" s="837">
        <v>298223</v>
      </c>
      <c r="ES31" s="195">
        <v>14.984176621253331</v>
      </c>
      <c r="ET31" s="195">
        <v>21.587568970555374</v>
      </c>
      <c r="EU31" s="195">
        <v>14.60782580115198</v>
      </c>
      <c r="EV31" s="203">
        <v>329704</v>
      </c>
      <c r="EW31" s="203">
        <v>25462</v>
      </c>
      <c r="EX31" s="197">
        <v>304242</v>
      </c>
      <c r="EY31" s="198">
        <v>15.108754677035382</v>
      </c>
      <c r="EZ31" s="198">
        <v>21.571567755326811</v>
      </c>
      <c r="FA31" s="198">
        <v>14.739192992825204</v>
      </c>
      <c r="FB31" s="206">
        <v>289848</v>
      </c>
      <c r="FC31" s="206">
        <v>23530</v>
      </c>
      <c r="FD31" s="838">
        <v>266318</v>
      </c>
      <c r="FE31" s="200">
        <v>15.155126086185867</v>
      </c>
      <c r="FF31" s="200">
        <v>21.691634017054621</v>
      </c>
      <c r="FG31" s="200">
        <v>14.76209850415672</v>
      </c>
      <c r="FH31" s="203">
        <v>270909</v>
      </c>
      <c r="FI31" s="203">
        <v>22896</v>
      </c>
      <c r="FJ31" s="197">
        <v>248013</v>
      </c>
      <c r="FK31" s="198">
        <v>14.869194949581438</v>
      </c>
      <c r="FL31" s="198">
        <v>21.526080252717083</v>
      </c>
      <c r="FM31" s="198">
        <v>14.456476628366783</v>
      </c>
      <c r="FN31" s="194">
        <v>277205</v>
      </c>
      <c r="FO31" s="194">
        <v>23381</v>
      </c>
      <c r="FP31" s="837">
        <v>253824</v>
      </c>
      <c r="FQ31" s="195">
        <v>15.187817092012843</v>
      </c>
      <c r="FR31" s="195">
        <v>21.469761804190924</v>
      </c>
      <c r="FS31" s="195">
        <v>14.789212470240834</v>
      </c>
      <c r="FT31" s="203">
        <v>282703</v>
      </c>
      <c r="FU31" s="203">
        <v>23617</v>
      </c>
      <c r="FV31" s="197">
        <v>259086</v>
      </c>
      <c r="FW31" s="198">
        <v>15.193825363691282</v>
      </c>
      <c r="FX31" s="198">
        <v>21.466292185895163</v>
      </c>
      <c r="FY31" s="198">
        <v>14.799628704034273</v>
      </c>
      <c r="FZ31" s="840">
        <v>250272</v>
      </c>
      <c r="GA31" s="710">
        <v>21749</v>
      </c>
      <c r="GB31" s="713">
        <v>228523</v>
      </c>
      <c r="GC31" s="712">
        <v>15.427214599999999</v>
      </c>
      <c r="GD31" s="712">
        <v>21.637566530000001</v>
      </c>
      <c r="GE31" s="712">
        <v>15.0170099</v>
      </c>
      <c r="GF31" s="197">
        <v>233306</v>
      </c>
      <c r="GG31" s="203">
        <v>20366</v>
      </c>
      <c r="GH31" s="197">
        <v>212940</v>
      </c>
      <c r="GI31" s="198">
        <v>15.155930571642573</v>
      </c>
      <c r="GJ31" s="198">
        <v>21.456641065351832</v>
      </c>
      <c r="GK31" s="198">
        <v>14.741902476645155</v>
      </c>
      <c r="GL31" s="841">
        <v>238101</v>
      </c>
      <c r="GM31" s="621">
        <v>20541</v>
      </c>
      <c r="GN31" s="624">
        <v>217560</v>
      </c>
      <c r="GO31" s="623">
        <v>15.2</v>
      </c>
      <c r="GP31" s="623">
        <v>21.6</v>
      </c>
      <c r="GQ31" s="623">
        <v>14.8</v>
      </c>
      <c r="GR31" s="615">
        <v>244152</v>
      </c>
      <c r="GS31" s="615">
        <v>20630</v>
      </c>
      <c r="GT31" s="71">
        <v>223522</v>
      </c>
      <c r="GU31" s="616">
        <v>15.3</v>
      </c>
      <c r="GV31" s="616">
        <v>21.6</v>
      </c>
      <c r="GW31" s="616">
        <v>14.9</v>
      </c>
      <c r="GX31" s="840">
        <v>213640</v>
      </c>
      <c r="GY31" s="710">
        <v>18655</v>
      </c>
      <c r="GZ31" s="710">
        <v>194985</v>
      </c>
      <c r="HA31" s="712">
        <v>15.342631027103112</v>
      </c>
      <c r="HB31" s="712">
        <v>21.669686832078803</v>
      </c>
      <c r="HC31" s="712">
        <v>14.92568732336578</v>
      </c>
      <c r="HD31" s="197">
        <v>199459</v>
      </c>
      <c r="HE31" s="614">
        <v>17766</v>
      </c>
      <c r="HF31" s="614">
        <v>181693</v>
      </c>
      <c r="HG31" s="198">
        <v>15.063582138698028</v>
      </c>
      <c r="HH31" s="198">
        <v>21.679866255018489</v>
      </c>
      <c r="HI31" s="198">
        <v>14.627099254770091</v>
      </c>
      <c r="HJ31" s="841">
        <v>205199</v>
      </c>
      <c r="HK31" s="621">
        <v>17982</v>
      </c>
      <c r="HL31" s="624">
        <v>187217</v>
      </c>
      <c r="HM31" s="623">
        <v>15.4</v>
      </c>
      <c r="HN31" s="623">
        <v>21.9</v>
      </c>
      <c r="HO31" s="623">
        <v>14.9</v>
      </c>
      <c r="HP31" s="776">
        <v>204060</v>
      </c>
      <c r="HQ31" s="776">
        <v>17824</v>
      </c>
      <c r="HR31" s="71">
        <v>186236</v>
      </c>
      <c r="HS31" s="616">
        <v>15.4</v>
      </c>
      <c r="HT31" s="616">
        <v>21.9</v>
      </c>
      <c r="HU31" s="616">
        <v>14.982880018535919</v>
      </c>
      <c r="HV31" s="206">
        <v>177079</v>
      </c>
      <c r="HW31" s="206">
        <v>16021</v>
      </c>
      <c r="HX31" s="838">
        <v>161058</v>
      </c>
      <c r="HY31" s="200">
        <v>15.376152588423361</v>
      </c>
      <c r="HZ31" s="200">
        <v>21.938461117121065</v>
      </c>
      <c r="IA31" s="200">
        <v>14.931857373310342</v>
      </c>
      <c r="IB31" s="776">
        <v>168320</v>
      </c>
      <c r="IC31" s="776">
        <v>15267</v>
      </c>
      <c r="ID31" s="71">
        <v>153053</v>
      </c>
      <c r="IE31" s="616">
        <v>15.067410369407572</v>
      </c>
      <c r="IF31" s="616">
        <v>21.618827794219687</v>
      </c>
      <c r="IG31" s="616">
        <v>14.625310799679692</v>
      </c>
      <c r="IH31" s="841">
        <v>165370</v>
      </c>
      <c r="II31" s="621">
        <v>14338</v>
      </c>
      <c r="IJ31" s="624">
        <v>151032</v>
      </c>
      <c r="IK31" s="623">
        <v>15.287322532276523</v>
      </c>
      <c r="IL31" s="971">
        <v>21.455399763568618</v>
      </c>
      <c r="IM31" s="971">
        <v>14.881187562751313</v>
      </c>
      <c r="IN31" s="197">
        <v>166749</v>
      </c>
      <c r="IO31" s="614">
        <v>14402</v>
      </c>
      <c r="IP31" s="203">
        <v>152347</v>
      </c>
      <c r="IQ31" s="198">
        <v>15.267580254848804</v>
      </c>
      <c r="IR31" s="989">
        <v>21.503225035833733</v>
      </c>
      <c r="IS31" s="990">
        <f t="shared" si="4"/>
        <v>14.860207900694594</v>
      </c>
      <c r="IT31" s="991">
        <v>14.860207900694594</v>
      </c>
      <c r="IU31" s="840">
        <v>145917</v>
      </c>
      <c r="IV31" s="710">
        <v>13066</v>
      </c>
      <c r="IW31" s="713">
        <f t="shared" si="0"/>
        <v>132851</v>
      </c>
      <c r="IX31" s="712">
        <v>15.1</v>
      </c>
      <c r="IY31" s="1024">
        <v>21.4</v>
      </c>
      <c r="IZ31" s="1026">
        <f t="shared" si="9"/>
        <v>14.651773474368687</v>
      </c>
      <c r="JA31" s="197">
        <v>139692</v>
      </c>
      <c r="JB31" s="614">
        <v>12542</v>
      </c>
      <c r="JC31" s="203">
        <f t="shared" si="10"/>
        <v>127150</v>
      </c>
      <c r="JD31" s="198">
        <v>14.7</v>
      </c>
      <c r="JE31" s="989">
        <v>21</v>
      </c>
      <c r="JF31" s="1043">
        <f t="shared" si="6"/>
        <v>14.326066455371739</v>
      </c>
      <c r="JG31" s="841">
        <v>146520</v>
      </c>
      <c r="JH31" s="621">
        <v>12870</v>
      </c>
      <c r="JI31" s="624">
        <f t="shared" si="2"/>
        <v>133650</v>
      </c>
      <c r="JJ31" s="623">
        <v>15.1</v>
      </c>
      <c r="JK31" s="971">
        <v>21.1</v>
      </c>
      <c r="JL31" s="970">
        <f t="shared" si="7"/>
        <v>14.722892362602863</v>
      </c>
      <c r="JM31" s="776">
        <v>149187</v>
      </c>
      <c r="JN31" s="776">
        <v>13112</v>
      </c>
      <c r="JO31" s="601">
        <f t="shared" si="3"/>
        <v>136075</v>
      </c>
      <c r="JP31" s="616">
        <v>15.1</v>
      </c>
      <c r="JQ31" s="616">
        <v>21.2</v>
      </c>
      <c r="JR31" s="616">
        <f t="shared" si="5"/>
        <v>14.742479250021399</v>
      </c>
    </row>
    <row r="32" spans="1:278">
      <c r="A32" s="208" t="s">
        <v>33</v>
      </c>
      <c r="B32" s="194">
        <v>194727</v>
      </c>
      <c r="C32" s="837">
        <v>13069</v>
      </c>
      <c r="D32" s="64">
        <v>181658</v>
      </c>
      <c r="E32" s="195">
        <v>11.149090247015154</v>
      </c>
      <c r="F32" s="195">
        <v>19.423637120266335</v>
      </c>
      <c r="G32" s="195">
        <v>10.817554334006832</v>
      </c>
      <c r="H32" s="203">
        <v>188355</v>
      </c>
      <c r="I32" s="203">
        <v>13330</v>
      </c>
      <c r="J32" s="197">
        <v>175025</v>
      </c>
      <c r="K32" s="198">
        <v>11.065437976444491</v>
      </c>
      <c r="L32" s="198">
        <v>19.327523960040018</v>
      </c>
      <c r="M32" s="198">
        <v>10.716540239759054</v>
      </c>
      <c r="N32" s="206">
        <v>160238</v>
      </c>
      <c r="O32" s="206">
        <v>12793</v>
      </c>
      <c r="P32" s="838">
        <v>147445</v>
      </c>
      <c r="Q32" s="200">
        <v>11.010491843380258</v>
      </c>
      <c r="R32" s="200">
        <v>19.512529933041503</v>
      </c>
      <c r="S32" s="200">
        <v>10.609401061191949</v>
      </c>
      <c r="T32" s="203">
        <v>145252</v>
      </c>
      <c r="U32" s="203">
        <v>12686</v>
      </c>
      <c r="V32" s="197">
        <v>132566</v>
      </c>
      <c r="W32" s="198">
        <v>10.551649339922605</v>
      </c>
      <c r="X32" s="198">
        <v>19.219756079084917</v>
      </c>
      <c r="Y32" s="198">
        <v>10.115094431761303</v>
      </c>
      <c r="Z32" s="194">
        <v>158773</v>
      </c>
      <c r="AA32" s="194">
        <v>14133</v>
      </c>
      <c r="AB32" s="837">
        <v>144640</v>
      </c>
      <c r="AC32" s="195">
        <v>10.773386567075057</v>
      </c>
      <c r="AD32" s="195">
        <v>19.330616041142356</v>
      </c>
      <c r="AE32" s="195">
        <v>10.326707790724241</v>
      </c>
      <c r="AF32" s="203">
        <v>188794</v>
      </c>
      <c r="AG32" s="203">
        <v>16550</v>
      </c>
      <c r="AH32" s="197">
        <v>172244</v>
      </c>
      <c r="AI32" s="198">
        <v>10.734250625426426</v>
      </c>
      <c r="AJ32" s="198">
        <v>19.671001022178906</v>
      </c>
      <c r="AK32" s="198">
        <v>10.28527479509347</v>
      </c>
      <c r="AL32" s="206">
        <v>180256</v>
      </c>
      <c r="AM32" s="206">
        <v>16728</v>
      </c>
      <c r="AN32" s="838">
        <v>163528</v>
      </c>
      <c r="AO32" s="200">
        <v>10.867633316251169</v>
      </c>
      <c r="AP32" s="200">
        <v>20.211197834859725</v>
      </c>
      <c r="AQ32" s="200">
        <v>10.376905914394714</v>
      </c>
      <c r="AR32" s="203">
        <v>182187</v>
      </c>
      <c r="AS32" s="203">
        <v>17396</v>
      </c>
      <c r="AT32" s="197">
        <v>164791</v>
      </c>
      <c r="AU32" s="198">
        <v>10.617638659820852</v>
      </c>
      <c r="AV32" s="198">
        <v>20.28144054655894</v>
      </c>
      <c r="AW32" s="198">
        <v>10.109151674389016</v>
      </c>
      <c r="AX32" s="194">
        <v>204885</v>
      </c>
      <c r="AY32" s="194">
        <v>19285</v>
      </c>
      <c r="AZ32" s="837">
        <v>185600</v>
      </c>
      <c r="BA32" s="195">
        <v>10.825126275968469</v>
      </c>
      <c r="BB32" s="195">
        <v>20.418210693488618</v>
      </c>
      <c r="BC32" s="195">
        <v>10.321260350455725</v>
      </c>
      <c r="BD32" s="203">
        <v>225467</v>
      </c>
      <c r="BE32" s="203">
        <v>20867</v>
      </c>
      <c r="BF32" s="197">
        <v>204600</v>
      </c>
      <c r="BG32" s="198">
        <v>10.856942815263388</v>
      </c>
      <c r="BH32" s="198">
        <v>20.60429523574426</v>
      </c>
      <c r="BI32" s="198">
        <v>10.357222948082775</v>
      </c>
      <c r="BJ32" s="206">
        <v>201690</v>
      </c>
      <c r="BK32" s="206">
        <v>19979</v>
      </c>
      <c r="BL32" s="838">
        <v>181711</v>
      </c>
      <c r="BM32" s="200">
        <v>10.938104181252886</v>
      </c>
      <c r="BN32" s="200">
        <v>20.992739384896662</v>
      </c>
      <c r="BO32" s="200">
        <v>10.390907791279485</v>
      </c>
      <c r="BP32" s="203">
        <v>190189</v>
      </c>
      <c r="BQ32" s="203">
        <v>19646</v>
      </c>
      <c r="BR32" s="197">
        <v>170543</v>
      </c>
      <c r="BS32" s="198">
        <v>10.49246837733584</v>
      </c>
      <c r="BT32" s="198">
        <v>20.774469165045257</v>
      </c>
      <c r="BU32" s="198">
        <v>9.9265099624226458</v>
      </c>
      <c r="BV32" s="194">
        <v>207521</v>
      </c>
      <c r="BW32" s="194">
        <v>20873</v>
      </c>
      <c r="BX32" s="837">
        <v>186648</v>
      </c>
      <c r="BY32" s="195">
        <v>10.616481455523234</v>
      </c>
      <c r="BZ32" s="195">
        <v>20.808286229825242</v>
      </c>
      <c r="CA32" s="195">
        <v>10.065169502721911</v>
      </c>
      <c r="CB32" s="203">
        <v>222067</v>
      </c>
      <c r="CC32" s="203">
        <v>21878</v>
      </c>
      <c r="CD32" s="197">
        <v>200189</v>
      </c>
      <c r="CE32" s="198">
        <v>10.406548336485598</v>
      </c>
      <c r="CF32" s="198">
        <v>20.593578508429268</v>
      </c>
      <c r="CG32" s="198">
        <v>9.872815174393974</v>
      </c>
      <c r="CH32" s="206">
        <v>198488</v>
      </c>
      <c r="CI32" s="206">
        <v>20569</v>
      </c>
      <c r="CJ32" s="838">
        <v>177919</v>
      </c>
      <c r="CK32" s="200">
        <v>10.539377974501129</v>
      </c>
      <c r="CL32" s="200">
        <v>20.948801776202551</v>
      </c>
      <c r="CM32" s="200">
        <v>9.9668256109420579</v>
      </c>
      <c r="CN32" s="203">
        <v>191664</v>
      </c>
      <c r="CO32" s="203">
        <v>20517</v>
      </c>
      <c r="CP32" s="197">
        <v>171147</v>
      </c>
      <c r="CQ32" s="198">
        <v>10.295167452780781</v>
      </c>
      <c r="CR32" s="198">
        <v>20.793765012313898</v>
      </c>
      <c r="CS32" s="198">
        <v>9.7076039976857889</v>
      </c>
      <c r="CT32" s="194">
        <v>207362</v>
      </c>
      <c r="CU32" s="194">
        <v>21724</v>
      </c>
      <c r="CV32" s="837">
        <v>185638</v>
      </c>
      <c r="CW32" s="195">
        <v>10.458693200502756</v>
      </c>
      <c r="CX32" s="195">
        <v>20.756141138702311</v>
      </c>
      <c r="CY32" s="195">
        <v>9.8848091040903334</v>
      </c>
      <c r="CZ32" s="203">
        <v>224256</v>
      </c>
      <c r="DA32" s="203">
        <v>23463</v>
      </c>
      <c r="DB32" s="197">
        <v>200793</v>
      </c>
      <c r="DC32" s="198">
        <v>10.469927251709459</v>
      </c>
      <c r="DD32" s="198">
        <v>20.875298053311507</v>
      </c>
      <c r="DE32" s="198">
        <v>9.8936689151568604</v>
      </c>
      <c r="DF32" s="206">
        <v>208068</v>
      </c>
      <c r="DG32" s="206">
        <v>22434</v>
      </c>
      <c r="DH32" s="838">
        <v>185634</v>
      </c>
      <c r="DI32" s="200">
        <v>10.591693837190656</v>
      </c>
      <c r="DJ32" s="200">
        <v>21.038909885492963</v>
      </c>
      <c r="DK32" s="200">
        <v>9.9920659441687913</v>
      </c>
      <c r="DL32" s="378">
        <v>203256</v>
      </c>
      <c r="DM32" s="378">
        <v>22060</v>
      </c>
      <c r="DN32" s="839">
        <v>181196</v>
      </c>
      <c r="DO32" s="379">
        <v>10.270709206275736</v>
      </c>
      <c r="DP32" s="379">
        <v>20.843963187633463</v>
      </c>
      <c r="DQ32" s="379">
        <v>9.673315527348807</v>
      </c>
      <c r="DR32" s="194">
        <v>223221</v>
      </c>
      <c r="DS32" s="194">
        <v>23221</v>
      </c>
      <c r="DT32" s="837">
        <v>200000</v>
      </c>
      <c r="DU32" s="195">
        <v>10.446435465868595</v>
      </c>
      <c r="DV32" s="195">
        <v>20.822087319876974</v>
      </c>
      <c r="DW32" s="195">
        <v>9.8751094902764738</v>
      </c>
      <c r="DX32" s="378">
        <v>242708</v>
      </c>
      <c r="DY32" s="378">
        <v>24205</v>
      </c>
      <c r="DZ32" s="839">
        <v>218503</v>
      </c>
      <c r="EA32" s="379">
        <v>10.486624701387326</v>
      </c>
      <c r="EB32" s="379">
        <v>20.812195834981342</v>
      </c>
      <c r="EC32" s="379">
        <v>9.9403089232723332</v>
      </c>
      <c r="ED32" s="206">
        <v>222227</v>
      </c>
      <c r="EE32" s="206">
        <v>22857</v>
      </c>
      <c r="EF32" s="838">
        <v>199370</v>
      </c>
      <c r="EG32" s="200">
        <v>10.536354778832182</v>
      </c>
      <c r="EH32" s="200">
        <v>20.875879075714675</v>
      </c>
      <c r="EI32" s="454">
        <v>9.9702198629263545</v>
      </c>
      <c r="EJ32" s="456">
        <v>216555</v>
      </c>
      <c r="EK32" s="461">
        <v>22962</v>
      </c>
      <c r="EL32" s="449">
        <v>193593</v>
      </c>
      <c r="EM32" s="379">
        <v>10.395724481977959</v>
      </c>
      <c r="EN32" s="379">
        <v>20.758486642860372</v>
      </c>
      <c r="EO32" s="451">
        <v>9.8145957847423144</v>
      </c>
      <c r="EP32" s="194">
        <v>229410</v>
      </c>
      <c r="EQ32" s="194">
        <v>24220</v>
      </c>
      <c r="ER32" s="837">
        <v>205190</v>
      </c>
      <c r="ES32" s="195">
        <v>10.631252945595289</v>
      </c>
      <c r="ET32" s="195">
        <v>20.815786307303576</v>
      </c>
      <c r="EU32" s="195">
        <v>10.050800160076099</v>
      </c>
      <c r="EV32" s="203">
        <v>231923</v>
      </c>
      <c r="EW32" s="203">
        <v>24635</v>
      </c>
      <c r="EX32" s="197">
        <v>207288</v>
      </c>
      <c r="EY32" s="198">
        <v>10.627919925029957</v>
      </c>
      <c r="EZ32" s="198">
        <v>20.870928114542298</v>
      </c>
      <c r="FA32" s="198">
        <v>10.042196136946085</v>
      </c>
      <c r="FB32" s="206">
        <v>204617</v>
      </c>
      <c r="FC32" s="206">
        <v>22812</v>
      </c>
      <c r="FD32" s="838">
        <v>181805</v>
      </c>
      <c r="FE32" s="200">
        <v>10.698698746850395</v>
      </c>
      <c r="FF32" s="200">
        <v>21.029730352615811</v>
      </c>
      <c r="FG32" s="200">
        <v>10.077513793841247</v>
      </c>
      <c r="FH32" s="203">
        <v>189989</v>
      </c>
      <c r="FI32" s="203">
        <v>22112</v>
      </c>
      <c r="FJ32" s="197">
        <v>167877</v>
      </c>
      <c r="FK32" s="198">
        <v>10.427794865715159</v>
      </c>
      <c r="FL32" s="198">
        <v>20.788988755593998</v>
      </c>
      <c r="FM32" s="198">
        <v>9.7854141796612701</v>
      </c>
      <c r="FN32" s="194">
        <v>193429</v>
      </c>
      <c r="FO32" s="194">
        <v>22640</v>
      </c>
      <c r="FP32" s="837">
        <v>170789</v>
      </c>
      <c r="FQ32" s="195">
        <v>10.59780405220307</v>
      </c>
      <c r="FR32" s="195">
        <v>20.789333529228113</v>
      </c>
      <c r="FS32" s="195">
        <v>9.9511267988053227</v>
      </c>
      <c r="FT32" s="203">
        <v>195497</v>
      </c>
      <c r="FU32" s="203">
        <v>22564</v>
      </c>
      <c r="FV32" s="197">
        <v>172933</v>
      </c>
      <c r="FW32" s="198">
        <v>10.506953506420357</v>
      </c>
      <c r="FX32" s="198">
        <v>20.509184777174852</v>
      </c>
      <c r="FY32" s="198">
        <v>9.8783577293823637</v>
      </c>
      <c r="FZ32" s="840">
        <v>174719</v>
      </c>
      <c r="GA32" s="710">
        <v>20777</v>
      </c>
      <c r="GB32" s="713">
        <v>153942</v>
      </c>
      <c r="GC32" s="712">
        <v>10.76999228</v>
      </c>
      <c r="GD32" s="712">
        <v>20.670546680000001</v>
      </c>
      <c r="GE32" s="712">
        <v>10.116043189999999</v>
      </c>
      <c r="GF32" s="197">
        <v>162391</v>
      </c>
      <c r="GG32" s="203">
        <v>19268</v>
      </c>
      <c r="GH32" s="197">
        <v>143123</v>
      </c>
      <c r="GI32" s="198">
        <v>10.549178852921095</v>
      </c>
      <c r="GJ32" s="198">
        <v>20.299840913640338</v>
      </c>
      <c r="GK32" s="198">
        <v>9.9084498364087743</v>
      </c>
      <c r="GL32" s="841">
        <v>163411</v>
      </c>
      <c r="GM32" s="621">
        <v>18907</v>
      </c>
      <c r="GN32" s="624">
        <v>144504</v>
      </c>
      <c r="GO32" s="623">
        <v>10.5</v>
      </c>
      <c r="GP32" s="623">
        <v>19.899999999999999</v>
      </c>
      <c r="GQ32" s="623">
        <v>9.8000000000000007</v>
      </c>
      <c r="GR32" s="615">
        <v>164135</v>
      </c>
      <c r="GS32" s="615">
        <v>18661</v>
      </c>
      <c r="GT32" s="71">
        <v>145474</v>
      </c>
      <c r="GU32" s="616">
        <v>10.3</v>
      </c>
      <c r="GV32" s="616">
        <v>19.5</v>
      </c>
      <c r="GW32" s="616">
        <v>9.6999999999999993</v>
      </c>
      <c r="GX32" s="840">
        <v>143059</v>
      </c>
      <c r="GY32" s="710">
        <v>16773</v>
      </c>
      <c r="GZ32" s="710">
        <v>126286</v>
      </c>
      <c r="HA32" s="712">
        <v>10.27383192335866</v>
      </c>
      <c r="HB32" s="712">
        <v>19.483551714524673</v>
      </c>
      <c r="HC32" s="712">
        <v>9.666924888163555</v>
      </c>
      <c r="HD32" s="197">
        <v>132026</v>
      </c>
      <c r="HE32" s="614">
        <v>15665</v>
      </c>
      <c r="HF32" s="614">
        <v>116361</v>
      </c>
      <c r="HG32" s="198">
        <v>9.9708937447984098</v>
      </c>
      <c r="HH32" s="198">
        <v>19.116014009054634</v>
      </c>
      <c r="HI32" s="198">
        <v>9.3675810096388012</v>
      </c>
      <c r="HJ32" s="841">
        <v>134435</v>
      </c>
      <c r="HK32" s="621">
        <v>15437</v>
      </c>
      <c r="HL32" s="624">
        <v>118998</v>
      </c>
      <c r="HM32" s="623">
        <v>10.1</v>
      </c>
      <c r="HN32" s="623">
        <v>18.8</v>
      </c>
      <c r="HO32" s="623">
        <v>9.5</v>
      </c>
      <c r="HP32" s="776">
        <v>133405</v>
      </c>
      <c r="HQ32" s="776">
        <v>15147</v>
      </c>
      <c r="HR32" s="71">
        <v>118258</v>
      </c>
      <c r="HS32" s="616">
        <v>10.1</v>
      </c>
      <c r="HT32" s="616">
        <v>18.600000000000001</v>
      </c>
      <c r="HU32" s="616">
        <v>9.5139791728345795</v>
      </c>
      <c r="HV32" s="206">
        <v>116805</v>
      </c>
      <c r="HW32" s="206">
        <v>13666</v>
      </c>
      <c r="HX32" s="838">
        <v>103139</v>
      </c>
      <c r="HY32" s="200">
        <v>10.142430796936909</v>
      </c>
      <c r="HZ32" s="200">
        <v>18.713626466923191</v>
      </c>
      <c r="IA32" s="200">
        <v>9.5621256791084903</v>
      </c>
      <c r="IB32" s="776">
        <v>109202</v>
      </c>
      <c r="IC32" s="776">
        <v>12881</v>
      </c>
      <c r="ID32" s="71">
        <v>96321</v>
      </c>
      <c r="IE32" s="616">
        <v>9.7753763495725128</v>
      </c>
      <c r="IF32" s="616">
        <v>18.240133675073281</v>
      </c>
      <c r="IG32" s="616">
        <v>9.2041617056571745</v>
      </c>
      <c r="IH32" s="841">
        <v>101058</v>
      </c>
      <c r="II32" s="621">
        <v>11520</v>
      </c>
      <c r="IJ32" s="624">
        <v>89538</v>
      </c>
      <c r="IK32" s="623">
        <v>9.3421191296293209</v>
      </c>
      <c r="IL32" s="971">
        <v>17.238541308153891</v>
      </c>
      <c r="IM32" s="971">
        <v>8.8221818687008522</v>
      </c>
      <c r="IN32" s="197">
        <v>100027</v>
      </c>
      <c r="IO32" s="614">
        <v>11305</v>
      </c>
      <c r="IP32" s="203">
        <v>88722</v>
      </c>
      <c r="IQ32" s="198">
        <v>9.1584972032921392</v>
      </c>
      <c r="IR32" s="989">
        <v>16.879180602006688</v>
      </c>
      <c r="IS32" s="990">
        <f t="shared" si="4"/>
        <v>8.6541078286111706</v>
      </c>
      <c r="IT32" s="991">
        <v>8.6541078286111706</v>
      </c>
      <c r="IU32" s="840">
        <v>87185</v>
      </c>
      <c r="IV32" s="710">
        <v>10217</v>
      </c>
      <c r="IW32" s="713">
        <f t="shared" si="0"/>
        <v>76968</v>
      </c>
      <c r="IX32" s="712">
        <v>9</v>
      </c>
      <c r="IY32" s="1024">
        <v>16.7</v>
      </c>
      <c r="IZ32" s="1026">
        <f t="shared" si="9"/>
        <v>8.4885902309746193</v>
      </c>
      <c r="JA32" s="197">
        <v>81794</v>
      </c>
      <c r="JB32" s="614">
        <v>9838</v>
      </c>
      <c r="JC32" s="203">
        <f t="shared" si="10"/>
        <v>71956</v>
      </c>
      <c r="JD32" s="198">
        <v>8.6</v>
      </c>
      <c r="JE32" s="989">
        <v>16.399999999999999</v>
      </c>
      <c r="JF32" s="1043">
        <f t="shared" si="6"/>
        <v>8.1073255042290899</v>
      </c>
      <c r="JG32" s="841">
        <v>85112</v>
      </c>
      <c r="JH32" s="621">
        <v>9942</v>
      </c>
      <c r="JI32" s="624">
        <f t="shared" si="2"/>
        <v>75170</v>
      </c>
      <c r="JJ32" s="623">
        <v>8.8000000000000007</v>
      </c>
      <c r="JK32" s="971">
        <v>16.3</v>
      </c>
      <c r="JL32" s="970">
        <f t="shared" si="7"/>
        <v>8.2807319034557203</v>
      </c>
      <c r="JM32" s="776">
        <v>85215</v>
      </c>
      <c r="JN32" s="776">
        <v>9840</v>
      </c>
      <c r="JO32" s="601">
        <f t="shared" si="3"/>
        <v>75375</v>
      </c>
      <c r="JP32" s="616">
        <v>8.6999999999999993</v>
      </c>
      <c r="JQ32" s="616">
        <v>15.9</v>
      </c>
      <c r="JR32" s="616">
        <f t="shared" si="5"/>
        <v>8.1661905086927256</v>
      </c>
    </row>
    <row r="33" spans="1:278">
      <c r="A33" s="207" t="s">
        <v>34</v>
      </c>
      <c r="B33" s="194">
        <v>40206</v>
      </c>
      <c r="C33" s="837">
        <v>2337</v>
      </c>
      <c r="D33" s="64">
        <v>37869</v>
      </c>
      <c r="E33" s="195">
        <v>2.3019936756150474</v>
      </c>
      <c r="F33" s="195">
        <v>3.4733369003031922</v>
      </c>
      <c r="G33" s="195">
        <v>2.2550615171063471</v>
      </c>
      <c r="H33" s="203">
        <v>39486</v>
      </c>
      <c r="I33" s="203">
        <v>2486</v>
      </c>
      <c r="J33" s="197">
        <v>37000</v>
      </c>
      <c r="K33" s="198">
        <v>2.3197148147800011</v>
      </c>
      <c r="L33" s="198">
        <v>3.6045179718424221</v>
      </c>
      <c r="M33" s="198">
        <v>2.2654591565266959</v>
      </c>
      <c r="N33" s="206">
        <v>35272</v>
      </c>
      <c r="O33" s="206">
        <v>2407</v>
      </c>
      <c r="P33" s="838">
        <v>32865</v>
      </c>
      <c r="Q33" s="200">
        <v>2.4236577359908913</v>
      </c>
      <c r="R33" s="200">
        <v>3.6712780074127176</v>
      </c>
      <c r="S33" s="200">
        <v>2.3648002026252053</v>
      </c>
      <c r="T33" s="203">
        <v>31780</v>
      </c>
      <c r="U33" s="203">
        <v>2346</v>
      </c>
      <c r="V33" s="197">
        <v>29434</v>
      </c>
      <c r="W33" s="198">
        <v>2.30861823605004</v>
      </c>
      <c r="X33" s="198">
        <v>3.554276191197637</v>
      </c>
      <c r="Y33" s="198">
        <v>2.2458827263737469</v>
      </c>
      <c r="Z33" s="194">
        <v>36417</v>
      </c>
      <c r="AA33" s="194">
        <v>2780</v>
      </c>
      <c r="AB33" s="837">
        <v>33637</v>
      </c>
      <c r="AC33" s="195">
        <v>2.4710399035930064</v>
      </c>
      <c r="AD33" s="195">
        <v>3.8023853813327499</v>
      </c>
      <c r="AE33" s="195">
        <v>2.4015450079963445</v>
      </c>
      <c r="AF33" s="203">
        <v>44707</v>
      </c>
      <c r="AG33" s="203">
        <v>3399</v>
      </c>
      <c r="AH33" s="197">
        <v>41308</v>
      </c>
      <c r="AI33" s="198">
        <v>2.5419035706163293</v>
      </c>
      <c r="AJ33" s="198">
        <v>4.0399838353103377</v>
      </c>
      <c r="AK33" s="198">
        <v>2.4666411093316518</v>
      </c>
      <c r="AL33" s="206">
        <v>47023</v>
      </c>
      <c r="AM33" s="206">
        <v>3686</v>
      </c>
      <c r="AN33" s="838">
        <v>43337</v>
      </c>
      <c r="AO33" s="200">
        <v>2.8350164290236033</v>
      </c>
      <c r="AP33" s="200">
        <v>4.4535195611724623</v>
      </c>
      <c r="AQ33" s="200">
        <v>2.7500120567249873</v>
      </c>
      <c r="AR33" s="203">
        <v>50850</v>
      </c>
      <c r="AS33" s="203">
        <v>3964</v>
      </c>
      <c r="AT33" s="197">
        <v>46886</v>
      </c>
      <c r="AU33" s="198">
        <v>2.963476679740543</v>
      </c>
      <c r="AV33" s="198">
        <v>4.621500938523778</v>
      </c>
      <c r="AW33" s="198">
        <v>2.8762352640945408</v>
      </c>
      <c r="AX33" s="194">
        <v>58452</v>
      </c>
      <c r="AY33" s="194">
        <v>4616</v>
      </c>
      <c r="AZ33" s="837">
        <v>53836</v>
      </c>
      <c r="BA33" s="195">
        <v>3.0883192087410443</v>
      </c>
      <c r="BB33" s="195">
        <v>4.8872419269454737</v>
      </c>
      <c r="BC33" s="195">
        <v>2.9938328244996466</v>
      </c>
      <c r="BD33" s="203">
        <v>65672</v>
      </c>
      <c r="BE33" s="203">
        <v>5236</v>
      </c>
      <c r="BF33" s="197">
        <v>60436</v>
      </c>
      <c r="BG33" s="198">
        <v>3.1623126602295555</v>
      </c>
      <c r="BH33" s="198">
        <v>5.1700814613675634</v>
      </c>
      <c r="BI33" s="198">
        <v>3.0593798929146168</v>
      </c>
      <c r="BJ33" s="206">
        <v>61546</v>
      </c>
      <c r="BK33" s="206">
        <v>5195</v>
      </c>
      <c r="BL33" s="838">
        <v>56351</v>
      </c>
      <c r="BM33" s="200">
        <v>3.3377785707739105</v>
      </c>
      <c r="BN33" s="200">
        <v>5.4585955805865236</v>
      </c>
      <c r="BO33" s="200">
        <v>3.2223588277340962</v>
      </c>
      <c r="BP33" s="203">
        <v>58070</v>
      </c>
      <c r="BQ33" s="203">
        <v>5281</v>
      </c>
      <c r="BR33" s="197">
        <v>52789</v>
      </c>
      <c r="BS33" s="198">
        <v>3.2036428956032799</v>
      </c>
      <c r="BT33" s="198">
        <v>5.5843414262752731</v>
      </c>
      <c r="BU33" s="198">
        <v>3.0726006602811551</v>
      </c>
      <c r="BV33" s="194">
        <v>63100</v>
      </c>
      <c r="BW33" s="194">
        <v>5653</v>
      </c>
      <c r="BX33" s="837">
        <v>57447</v>
      </c>
      <c r="BY33" s="195">
        <v>3.228106937820828</v>
      </c>
      <c r="BZ33" s="195">
        <v>5.63547367686495</v>
      </c>
      <c r="CA33" s="195">
        <v>3.0978836763472724</v>
      </c>
      <c r="CB33" s="203">
        <v>68114</v>
      </c>
      <c r="CC33" s="203">
        <v>6106</v>
      </c>
      <c r="CD33" s="197">
        <v>62008</v>
      </c>
      <c r="CE33" s="198">
        <v>3.1919719426631605</v>
      </c>
      <c r="CF33" s="198">
        <v>5.747526756214878</v>
      </c>
      <c r="CG33" s="198">
        <v>3.0580777332112232</v>
      </c>
      <c r="CH33" s="206">
        <v>63767</v>
      </c>
      <c r="CI33" s="206">
        <v>5894</v>
      </c>
      <c r="CJ33" s="838">
        <v>57873</v>
      </c>
      <c r="CK33" s="200">
        <v>3.3859201327033039</v>
      </c>
      <c r="CL33" s="200">
        <v>6.002831332050067</v>
      </c>
      <c r="CM33" s="200">
        <v>3.2419814555053126</v>
      </c>
      <c r="CN33" s="203">
        <v>62238</v>
      </c>
      <c r="CO33" s="203">
        <v>6035</v>
      </c>
      <c r="CP33" s="197">
        <v>56203</v>
      </c>
      <c r="CQ33" s="198">
        <v>3.3430932878692414</v>
      </c>
      <c r="CR33" s="198">
        <v>6.1164094092369439</v>
      </c>
      <c r="CS33" s="198">
        <v>3.1878821567537519</v>
      </c>
      <c r="CT33" s="194">
        <v>67650</v>
      </c>
      <c r="CU33" s="194">
        <v>6386</v>
      </c>
      <c r="CV33" s="837">
        <v>61264</v>
      </c>
      <c r="CW33" s="195">
        <v>3.4120552223358733</v>
      </c>
      <c r="CX33" s="195">
        <v>6.1014876317323221</v>
      </c>
      <c r="CY33" s="195">
        <v>3.262171241626123</v>
      </c>
      <c r="CZ33" s="203">
        <v>76190</v>
      </c>
      <c r="DA33" s="203">
        <v>7162</v>
      </c>
      <c r="DB33" s="197">
        <v>69028</v>
      </c>
      <c r="DC33" s="198">
        <v>3.5571122168759977</v>
      </c>
      <c r="DD33" s="198">
        <v>6.3721128865795933</v>
      </c>
      <c r="DE33" s="198">
        <v>3.4012150716182723</v>
      </c>
      <c r="DF33" s="206">
        <v>76899</v>
      </c>
      <c r="DG33" s="206">
        <v>7186</v>
      </c>
      <c r="DH33" s="838">
        <v>69713</v>
      </c>
      <c r="DI33" s="200">
        <v>3.9145407481502406</v>
      </c>
      <c r="DJ33" s="200">
        <v>6.7391283960574313</v>
      </c>
      <c r="DK33" s="200">
        <v>3.7524208559091492</v>
      </c>
      <c r="DL33" s="378">
        <v>75178</v>
      </c>
      <c r="DM33" s="378">
        <v>7170</v>
      </c>
      <c r="DN33" s="839">
        <v>68008</v>
      </c>
      <c r="DO33" s="379">
        <v>3.7988122205956882</v>
      </c>
      <c r="DP33" s="379">
        <v>6.7747604739497707</v>
      </c>
      <c r="DQ33" s="379">
        <v>3.630669785116325</v>
      </c>
      <c r="DR33" s="194">
        <v>82349</v>
      </c>
      <c r="DS33" s="194">
        <v>7640</v>
      </c>
      <c r="DT33" s="837">
        <v>74709</v>
      </c>
      <c r="DU33" s="195">
        <v>3.8538198206208776</v>
      </c>
      <c r="DV33" s="195">
        <v>6.8507276656414486</v>
      </c>
      <c r="DW33" s="195">
        <v>3.6887977745453249</v>
      </c>
      <c r="DX33" s="378">
        <v>90657</v>
      </c>
      <c r="DY33" s="378">
        <v>8118</v>
      </c>
      <c r="DZ33" s="839">
        <v>82539</v>
      </c>
      <c r="EA33" s="379">
        <v>3.9169946419305122</v>
      </c>
      <c r="EB33" s="379">
        <v>6.9801035235851492</v>
      </c>
      <c r="EC33" s="379">
        <v>3.7549285740606537</v>
      </c>
      <c r="ED33" s="206">
        <v>86086</v>
      </c>
      <c r="EE33" s="206">
        <v>7901</v>
      </c>
      <c r="EF33" s="838">
        <v>78185</v>
      </c>
      <c r="EG33" s="200">
        <v>4.0815591151864856</v>
      </c>
      <c r="EH33" s="200">
        <v>7.2161841264042375</v>
      </c>
      <c r="EI33" s="200">
        <v>3.9099244619696898</v>
      </c>
      <c r="EJ33" s="699">
        <v>81959</v>
      </c>
      <c r="EK33" s="698">
        <v>7820</v>
      </c>
      <c r="EL33" s="449">
        <v>74139</v>
      </c>
      <c r="EM33" s="379">
        <v>3.9344424410354488</v>
      </c>
      <c r="EN33" s="379">
        <v>7.0695656104506623</v>
      </c>
      <c r="EO33" s="451">
        <v>3.7586292731917501</v>
      </c>
      <c r="EP33" s="194">
        <v>85022</v>
      </c>
      <c r="EQ33" s="194">
        <v>8189</v>
      </c>
      <c r="ER33" s="837">
        <v>76833</v>
      </c>
      <c r="ES33" s="195">
        <v>3.9400653325504673</v>
      </c>
      <c r="ET33" s="195">
        <v>7.038004709765028</v>
      </c>
      <c r="EU33" s="195">
        <v>3.7635027472056484</v>
      </c>
      <c r="EV33" s="203">
        <v>86887</v>
      </c>
      <c r="EW33" s="203">
        <v>8474</v>
      </c>
      <c r="EX33" s="197">
        <v>78413</v>
      </c>
      <c r="EY33" s="198">
        <v>3.9816149261870453</v>
      </c>
      <c r="EZ33" s="198">
        <v>7.1792265006142246</v>
      </c>
      <c r="FA33" s="198">
        <v>3.7987665744584986</v>
      </c>
      <c r="FB33" s="206">
        <v>79038</v>
      </c>
      <c r="FC33" s="206">
        <v>8118</v>
      </c>
      <c r="FD33" s="838">
        <v>70920</v>
      </c>
      <c r="FE33" s="200">
        <v>4.1326172876816756</v>
      </c>
      <c r="FF33" s="200">
        <v>7.4837520165936855</v>
      </c>
      <c r="FG33" s="200">
        <v>3.9311200366283714</v>
      </c>
      <c r="FH33" s="203">
        <v>72908</v>
      </c>
      <c r="FI33" s="203">
        <v>7947</v>
      </c>
      <c r="FJ33" s="197">
        <v>64961</v>
      </c>
      <c r="FK33" s="198">
        <v>4.0016509801596971</v>
      </c>
      <c r="FL33" s="198">
        <v>7.4715129179045547</v>
      </c>
      <c r="FM33" s="198">
        <v>3.7865240058195928</v>
      </c>
      <c r="FN33" s="194">
        <v>72663</v>
      </c>
      <c r="FO33" s="194">
        <v>8022</v>
      </c>
      <c r="FP33" s="837">
        <v>64641</v>
      </c>
      <c r="FQ33" s="195">
        <v>3.9811415860353501</v>
      </c>
      <c r="FR33" s="195">
        <v>7.3662558997998202</v>
      </c>
      <c r="FS33" s="195">
        <v>3.7663478760433917</v>
      </c>
      <c r="FT33" s="203">
        <v>75663</v>
      </c>
      <c r="FU33" s="203">
        <v>7965</v>
      </c>
      <c r="FV33" s="197">
        <v>67698</v>
      </c>
      <c r="FW33" s="198">
        <v>4.0664952564810894</v>
      </c>
      <c r="FX33" s="198">
        <v>7.239658604422873</v>
      </c>
      <c r="FY33" s="198">
        <v>3.8670760442699037</v>
      </c>
      <c r="FZ33" s="840">
        <v>69054</v>
      </c>
      <c r="GA33" s="710">
        <v>7330</v>
      </c>
      <c r="GB33" s="713">
        <v>61724</v>
      </c>
      <c r="GC33" s="712">
        <v>4.2566123149999999</v>
      </c>
      <c r="GD33" s="712">
        <v>7.2924439139999997</v>
      </c>
      <c r="GE33" s="712">
        <v>4.0560902800000003</v>
      </c>
      <c r="GF33" s="197">
        <v>63620</v>
      </c>
      <c r="GG33" s="203">
        <v>6834</v>
      </c>
      <c r="GH33" s="197">
        <v>56786</v>
      </c>
      <c r="GI33" s="198">
        <v>4.1328568616662258</v>
      </c>
      <c r="GJ33" s="198">
        <v>7.1999747147507831</v>
      </c>
      <c r="GK33" s="198">
        <v>3.9313124543945324</v>
      </c>
      <c r="GL33" s="841">
        <v>62277</v>
      </c>
      <c r="GM33" s="621">
        <v>6635</v>
      </c>
      <c r="GN33" s="624">
        <v>55642</v>
      </c>
      <c r="GO33" s="623">
        <v>4</v>
      </c>
      <c r="GP33" s="623">
        <v>7</v>
      </c>
      <c r="GQ33" s="623">
        <v>3.8</v>
      </c>
      <c r="GR33" s="615">
        <v>62469</v>
      </c>
      <c r="GS33" s="615">
        <v>6593</v>
      </c>
      <c r="GT33" s="71">
        <v>55876</v>
      </c>
      <c r="GU33" s="616">
        <v>3.9</v>
      </c>
      <c r="GV33" s="616">
        <v>6.9</v>
      </c>
      <c r="GW33" s="616">
        <v>3.8</v>
      </c>
      <c r="GX33" s="840">
        <v>55283</v>
      </c>
      <c r="GY33" s="710">
        <v>5947</v>
      </c>
      <c r="GZ33" s="710">
        <v>49336</v>
      </c>
      <c r="HA33" s="712">
        <v>3.9701679042845037</v>
      </c>
      <c r="HB33" s="712">
        <v>6.9080475792212619</v>
      </c>
      <c r="HC33" s="712">
        <v>3.7765659398701135</v>
      </c>
      <c r="HD33" s="197">
        <v>49499</v>
      </c>
      <c r="HE33" s="614">
        <v>5407</v>
      </c>
      <c r="HF33" s="614">
        <v>44092</v>
      </c>
      <c r="HG33" s="198">
        <v>3.7382732906683258</v>
      </c>
      <c r="HH33" s="198">
        <v>6.598167108008834</v>
      </c>
      <c r="HI33" s="198">
        <v>3.5496032337036807</v>
      </c>
      <c r="HJ33" s="841">
        <v>49631</v>
      </c>
      <c r="HK33" s="621">
        <v>5278</v>
      </c>
      <c r="HL33" s="624">
        <v>44353</v>
      </c>
      <c r="HM33" s="623">
        <v>3.7</v>
      </c>
      <c r="HN33" s="623">
        <v>6.4</v>
      </c>
      <c r="HO33" s="623">
        <v>3.5</v>
      </c>
      <c r="HP33" s="776">
        <v>50392</v>
      </c>
      <c r="HQ33" s="776">
        <v>5196</v>
      </c>
      <c r="HR33" s="71">
        <v>45196</v>
      </c>
      <c r="HS33" s="616">
        <v>3.8</v>
      </c>
      <c r="HT33" s="616">
        <v>6.4</v>
      </c>
      <c r="HU33" s="616">
        <v>3.6360652361398946</v>
      </c>
      <c r="HV33" s="206">
        <v>45179</v>
      </c>
      <c r="HW33" s="206">
        <v>4744</v>
      </c>
      <c r="HX33" s="838">
        <v>40435</v>
      </c>
      <c r="HY33" s="200">
        <v>3.9229902912958572</v>
      </c>
      <c r="HZ33" s="200">
        <v>6.4962274227340577</v>
      </c>
      <c r="IA33" s="200">
        <v>3.7487715784984519</v>
      </c>
      <c r="IB33" s="776">
        <v>41565</v>
      </c>
      <c r="IC33" s="776">
        <v>4502</v>
      </c>
      <c r="ID33" s="71">
        <v>37063</v>
      </c>
      <c r="IE33" s="616">
        <v>3.7207516159958751</v>
      </c>
      <c r="IF33" s="616">
        <v>6.375054871918322</v>
      </c>
      <c r="IG33" s="616">
        <v>3.5416352124331341</v>
      </c>
      <c r="IH33" s="841">
        <v>36394</v>
      </c>
      <c r="II33" s="621">
        <v>3938</v>
      </c>
      <c r="IJ33" s="624">
        <v>32456</v>
      </c>
      <c r="IK33" s="623">
        <v>3.364375740700682</v>
      </c>
      <c r="IL33" s="971">
        <v>5.8928277492630219</v>
      </c>
      <c r="IM33" s="971">
        <v>3.1978906691075837</v>
      </c>
      <c r="IN33" s="197">
        <v>36198</v>
      </c>
      <c r="IO33" s="614">
        <v>3910</v>
      </c>
      <c r="IP33" s="203">
        <v>32288</v>
      </c>
      <c r="IQ33" s="198">
        <v>3.314297957199245</v>
      </c>
      <c r="IR33" s="989">
        <v>5.8379120879120876</v>
      </c>
      <c r="IS33" s="990">
        <f t="shared" si="4"/>
        <v>3.1494311847140217</v>
      </c>
      <c r="IT33" s="991">
        <v>3.1494311847140217</v>
      </c>
      <c r="IU33" s="840">
        <v>31733</v>
      </c>
      <c r="IV33" s="710">
        <v>3453</v>
      </c>
      <c r="IW33" s="713">
        <f t="shared" si="0"/>
        <v>28280</v>
      </c>
      <c r="IX33" s="712">
        <v>3.3</v>
      </c>
      <c r="IY33" s="1024">
        <v>5.6</v>
      </c>
      <c r="IZ33" s="1026">
        <f t="shared" si="9"/>
        <v>3.1189238609806962</v>
      </c>
      <c r="JA33" s="197">
        <v>29844</v>
      </c>
      <c r="JB33" s="614">
        <v>3390</v>
      </c>
      <c r="JC33" s="203">
        <f t="shared" si="10"/>
        <v>26454</v>
      </c>
      <c r="JD33" s="198">
        <v>3.2</v>
      </c>
      <c r="JE33" s="989">
        <v>5.7</v>
      </c>
      <c r="JF33" s="1043">
        <f t="shared" si="6"/>
        <v>2.9805879827794262</v>
      </c>
      <c r="JG33" s="841">
        <v>30655</v>
      </c>
      <c r="JH33" s="621">
        <v>3436</v>
      </c>
      <c r="JI33" s="624">
        <f t="shared" si="2"/>
        <v>27219</v>
      </c>
      <c r="JJ33" s="623">
        <v>3.2</v>
      </c>
      <c r="JK33" s="971">
        <v>5.6</v>
      </c>
      <c r="JL33" s="970">
        <f t="shared" si="7"/>
        <v>2.9984467431177499</v>
      </c>
      <c r="JM33" s="776">
        <v>31334</v>
      </c>
      <c r="JN33" s="776">
        <v>3486</v>
      </c>
      <c r="JO33" s="601">
        <f t="shared" si="3"/>
        <v>27848</v>
      </c>
      <c r="JP33" s="616">
        <v>3.2</v>
      </c>
      <c r="JQ33" s="616">
        <v>5.6</v>
      </c>
      <c r="JR33" s="616">
        <f t="shared" si="5"/>
        <v>3.0170755991519078</v>
      </c>
    </row>
    <row r="34" spans="1:278">
      <c r="A34" s="207" t="s">
        <v>35</v>
      </c>
      <c r="B34" s="847">
        <v>404785</v>
      </c>
      <c r="C34" s="848">
        <v>9323</v>
      </c>
      <c r="D34" s="849">
        <v>395462</v>
      </c>
      <c r="E34" s="850">
        <v>23.175956573243717</v>
      </c>
      <c r="F34" s="850">
        <v>13.856191665180429</v>
      </c>
      <c r="G34" s="850">
        <v>23.549371192212895</v>
      </c>
      <c r="H34" s="851">
        <v>380337</v>
      </c>
      <c r="I34" s="851">
        <v>9092</v>
      </c>
      <c r="J34" s="852">
        <v>371245</v>
      </c>
      <c r="K34" s="853">
        <v>22.343954148533186</v>
      </c>
      <c r="L34" s="853">
        <v>13.182734271919269</v>
      </c>
      <c r="M34" s="853">
        <v>22.730821204452791</v>
      </c>
      <c r="N34" s="854">
        <v>335568</v>
      </c>
      <c r="O34" s="854">
        <v>8810</v>
      </c>
      <c r="P34" s="968">
        <v>326758</v>
      </c>
      <c r="Q34" s="856">
        <v>23.058005759554078</v>
      </c>
      <c r="R34" s="856">
        <v>13.437457102329056</v>
      </c>
      <c r="S34" s="856">
        <v>23.51186321647366</v>
      </c>
      <c r="T34" s="851">
        <v>326316</v>
      </c>
      <c r="U34" s="851">
        <v>9096</v>
      </c>
      <c r="V34" s="852">
        <v>317220</v>
      </c>
      <c r="W34" s="853">
        <v>23.704816498266357</v>
      </c>
      <c r="X34" s="853">
        <v>13.780774183773955</v>
      </c>
      <c r="Y34" s="853">
        <v>24.204624531503704</v>
      </c>
      <c r="Z34" s="847">
        <v>328905</v>
      </c>
      <c r="AA34" s="847">
        <v>9562</v>
      </c>
      <c r="AB34" s="848">
        <v>319343</v>
      </c>
      <c r="AC34" s="850">
        <v>22.317526965188172</v>
      </c>
      <c r="AD34" s="850">
        <v>13.078564394353867</v>
      </c>
      <c r="AE34" s="850">
        <v>22.799791523874799</v>
      </c>
      <c r="AF34" s="851">
        <v>359309</v>
      </c>
      <c r="AG34" s="851">
        <v>10188</v>
      </c>
      <c r="AH34" s="852">
        <v>349121</v>
      </c>
      <c r="AI34" s="853">
        <v>20.429213099840801</v>
      </c>
      <c r="AJ34" s="853">
        <v>12.109254284831341</v>
      </c>
      <c r="AK34" s="853">
        <v>20.84720177038287</v>
      </c>
      <c r="AL34" s="854">
        <v>349679</v>
      </c>
      <c r="AM34" s="854">
        <v>10012</v>
      </c>
      <c r="AN34" s="855">
        <v>339667</v>
      </c>
      <c r="AO34" s="856">
        <v>21.082145118017664</v>
      </c>
      <c r="AP34" s="856">
        <v>12.096754706038713</v>
      </c>
      <c r="AQ34" s="856">
        <v>21.554061085714434</v>
      </c>
      <c r="AR34" s="851">
        <v>378313</v>
      </c>
      <c r="AS34" s="851">
        <v>10519</v>
      </c>
      <c r="AT34" s="852">
        <v>367794</v>
      </c>
      <c r="AU34" s="853">
        <v>22.047625430534591</v>
      </c>
      <c r="AV34" s="853">
        <v>12.263765986965595</v>
      </c>
      <c r="AW34" s="853">
        <v>22.562429567938988</v>
      </c>
      <c r="AX34" s="847">
        <v>398753</v>
      </c>
      <c r="AY34" s="847">
        <v>11034</v>
      </c>
      <c r="AZ34" s="848">
        <v>387719</v>
      </c>
      <c r="BA34" s="850">
        <v>21.068167888919415</v>
      </c>
      <c r="BB34" s="850">
        <v>11.682371625198517</v>
      </c>
      <c r="BC34" s="850">
        <v>21.561146238245385</v>
      </c>
      <c r="BD34" s="851">
        <v>408486</v>
      </c>
      <c r="BE34" s="851">
        <v>11286</v>
      </c>
      <c r="BF34" s="852">
        <v>397200</v>
      </c>
      <c r="BG34" s="853">
        <v>19.669881369937421</v>
      </c>
      <c r="BH34" s="853">
        <v>11.143915082695631</v>
      </c>
      <c r="BI34" s="853">
        <v>20.106984139679756</v>
      </c>
      <c r="BJ34" s="854">
        <v>376555</v>
      </c>
      <c r="BK34" s="854">
        <v>10526</v>
      </c>
      <c r="BL34" s="855">
        <v>366029</v>
      </c>
      <c r="BM34" s="856">
        <v>20.421428032979723</v>
      </c>
      <c r="BN34" s="856">
        <v>11.060091834697545</v>
      </c>
      <c r="BO34" s="856">
        <v>20.930893495353825</v>
      </c>
      <c r="BP34" s="851">
        <v>391684</v>
      </c>
      <c r="BQ34" s="851">
        <v>10826</v>
      </c>
      <c r="BR34" s="852">
        <v>380858</v>
      </c>
      <c r="BS34" s="853">
        <v>21.608673392827193</v>
      </c>
      <c r="BT34" s="853">
        <v>11.447847051856865</v>
      </c>
      <c r="BU34" s="853">
        <v>22.167961929064013</v>
      </c>
      <c r="BV34" s="847">
        <v>405138</v>
      </c>
      <c r="BW34" s="847">
        <v>11267</v>
      </c>
      <c r="BX34" s="848">
        <v>393871</v>
      </c>
      <c r="BY34" s="850">
        <v>20.726288249997697</v>
      </c>
      <c r="BZ34" s="850">
        <v>11.232068267687492</v>
      </c>
      <c r="CA34" s="850">
        <v>21.23986529299313</v>
      </c>
      <c r="CB34" s="851">
        <v>432984</v>
      </c>
      <c r="CC34" s="851">
        <v>11720</v>
      </c>
      <c r="CD34" s="852">
        <v>421264</v>
      </c>
      <c r="CE34" s="853">
        <v>20.290583134481395</v>
      </c>
      <c r="CF34" s="853">
        <v>11.031938025358397</v>
      </c>
      <c r="CG34" s="853">
        <v>20.775675045211791</v>
      </c>
      <c r="CH34" s="854">
        <v>386300</v>
      </c>
      <c r="CI34" s="854">
        <v>10773</v>
      </c>
      <c r="CJ34" s="855">
        <v>375527</v>
      </c>
      <c r="CK34" s="856">
        <v>20.511878358136439</v>
      </c>
      <c r="CL34" s="856">
        <v>10.971920926395551</v>
      </c>
      <c r="CM34" s="856">
        <v>21.036607226885483</v>
      </c>
      <c r="CN34" s="851">
        <v>390997</v>
      </c>
      <c r="CO34" s="851">
        <v>10953</v>
      </c>
      <c r="CP34" s="852">
        <v>380044</v>
      </c>
      <c r="CQ34" s="853">
        <v>21.002272667454125</v>
      </c>
      <c r="CR34" s="853">
        <v>11.100750995753479</v>
      </c>
      <c r="CS34" s="853">
        <v>21.556420233463037</v>
      </c>
      <c r="CT34" s="847">
        <v>394369</v>
      </c>
      <c r="CU34" s="847">
        <v>11414</v>
      </c>
      <c r="CV34" s="848">
        <v>382955</v>
      </c>
      <c r="CW34" s="850">
        <v>19.890743621247246</v>
      </c>
      <c r="CX34" s="850">
        <v>10.905477580424792</v>
      </c>
      <c r="CY34" s="850">
        <v>20.391498887387893</v>
      </c>
      <c r="CZ34" s="851">
        <v>399595</v>
      </c>
      <c r="DA34" s="851">
        <v>11539</v>
      </c>
      <c r="DB34" s="852">
        <v>388056</v>
      </c>
      <c r="DC34" s="853">
        <v>18.656047464267804</v>
      </c>
      <c r="DD34" s="853">
        <v>10.266379586462152</v>
      </c>
      <c r="DE34" s="853">
        <v>19.120674448512204</v>
      </c>
      <c r="DF34" s="854">
        <v>369056</v>
      </c>
      <c r="DG34" s="854">
        <v>10734</v>
      </c>
      <c r="DH34" s="855">
        <v>358322</v>
      </c>
      <c r="DI34" s="856">
        <v>18.786782017312778</v>
      </c>
      <c r="DJ34" s="856">
        <v>10.066490982922414</v>
      </c>
      <c r="DK34" s="856">
        <v>19.287291408074221</v>
      </c>
      <c r="DL34" s="857">
        <v>388062</v>
      </c>
      <c r="DM34" s="857">
        <v>11126</v>
      </c>
      <c r="DN34" s="858">
        <v>376936</v>
      </c>
      <c r="DO34" s="859">
        <v>19.609123253462503</v>
      </c>
      <c r="DP34" s="859">
        <v>10.512689683844512</v>
      </c>
      <c r="DQ34" s="859">
        <v>20.123075904637794</v>
      </c>
      <c r="DR34" s="847">
        <v>396973</v>
      </c>
      <c r="DS34" s="847">
        <v>11401</v>
      </c>
      <c r="DT34" s="848">
        <v>385572</v>
      </c>
      <c r="DU34" s="850">
        <v>18.577789841422863</v>
      </c>
      <c r="DV34" s="850">
        <v>10.223186664395048</v>
      </c>
      <c r="DW34" s="850">
        <v>19.037828581924401</v>
      </c>
      <c r="DX34" s="857">
        <v>402628</v>
      </c>
      <c r="DY34" s="857">
        <v>11403</v>
      </c>
      <c r="DZ34" s="858">
        <v>391225</v>
      </c>
      <c r="EA34" s="859">
        <v>17.396248703257314</v>
      </c>
      <c r="EB34" s="859">
        <v>9.8046465237055251</v>
      </c>
      <c r="EC34" s="859">
        <v>17.797912882236027</v>
      </c>
      <c r="ED34" s="854">
        <v>374770</v>
      </c>
      <c r="EE34" s="854">
        <v>10724</v>
      </c>
      <c r="EF34" s="855">
        <v>364046</v>
      </c>
      <c r="EG34" s="856">
        <v>17.768811532635262</v>
      </c>
      <c r="EH34" s="856">
        <v>9.7945017809845645</v>
      </c>
      <c r="EI34" s="856">
        <v>18.205440438475637</v>
      </c>
      <c r="EJ34" s="860">
        <v>393755</v>
      </c>
      <c r="EK34" s="861">
        <v>11258</v>
      </c>
      <c r="EL34" s="862">
        <v>382497</v>
      </c>
      <c r="EM34" s="859">
        <v>18.902211878743191</v>
      </c>
      <c r="EN34" s="859">
        <v>10.177643176784342</v>
      </c>
      <c r="EO34" s="863">
        <v>19.391473058822275</v>
      </c>
      <c r="EP34" s="847">
        <v>393160</v>
      </c>
      <c r="EQ34" s="847">
        <v>11531</v>
      </c>
      <c r="ER34" s="848">
        <v>381629</v>
      </c>
      <c r="ES34" s="850">
        <v>18.2197088535384</v>
      </c>
      <c r="ET34" s="850">
        <v>9.9102738195506817</v>
      </c>
      <c r="EU34" s="850">
        <v>18.693293115111274</v>
      </c>
      <c r="EV34" s="851">
        <v>374831</v>
      </c>
      <c r="EW34" s="851">
        <v>11143</v>
      </c>
      <c r="EX34" s="852">
        <v>363688</v>
      </c>
      <c r="EY34" s="853">
        <v>17.176708879321602</v>
      </c>
      <c r="EZ34" s="853">
        <v>9.4404202143432041</v>
      </c>
      <c r="FA34" s="853">
        <v>17.619091450801047</v>
      </c>
      <c r="FB34" s="854">
        <v>331004</v>
      </c>
      <c r="FC34" s="854">
        <v>10108</v>
      </c>
      <c r="FD34" s="855">
        <v>320896</v>
      </c>
      <c r="FE34" s="856">
        <v>17.307027666334996</v>
      </c>
      <c r="FF34" s="856">
        <v>9.3182761004839829</v>
      </c>
      <c r="FG34" s="856">
        <v>17.787375849885759</v>
      </c>
      <c r="FH34" s="851">
        <v>330934</v>
      </c>
      <c r="FI34" s="851">
        <v>10217</v>
      </c>
      <c r="FJ34" s="852">
        <v>320717</v>
      </c>
      <c r="FK34" s="853">
        <v>18.163745617328267</v>
      </c>
      <c r="FL34" s="853">
        <v>9.6056936557481851</v>
      </c>
      <c r="FM34" s="853">
        <v>18.6943338245169</v>
      </c>
      <c r="FN34" s="847">
        <v>315406</v>
      </c>
      <c r="FO34" s="847">
        <v>10416</v>
      </c>
      <c r="FP34" s="848">
        <v>304990</v>
      </c>
      <c r="FQ34" s="850">
        <v>17.280816138682212</v>
      </c>
      <c r="FR34" s="850">
        <v>9.5645626342950543</v>
      </c>
      <c r="FS34" s="850">
        <v>17.770431130621031</v>
      </c>
      <c r="FT34" s="851">
        <v>302751</v>
      </c>
      <c r="FU34" s="851">
        <v>10020</v>
      </c>
      <c r="FV34" s="852">
        <v>292731</v>
      </c>
      <c r="FW34" s="853">
        <v>16.271301764335359</v>
      </c>
      <c r="FX34" s="853">
        <v>9.1075177923813158</v>
      </c>
      <c r="FY34" s="853">
        <v>16.721513745091038</v>
      </c>
      <c r="FZ34" s="864">
        <v>259867</v>
      </c>
      <c r="GA34" s="865">
        <v>8928</v>
      </c>
      <c r="GB34" s="866">
        <v>250939</v>
      </c>
      <c r="GC34" s="867">
        <v>16.018667600000001</v>
      </c>
      <c r="GD34" s="867">
        <v>8.8822563799999994</v>
      </c>
      <c r="GE34" s="867">
        <v>16.49004016</v>
      </c>
      <c r="GF34" s="852">
        <v>255574</v>
      </c>
      <c r="GG34" s="851">
        <v>8833</v>
      </c>
      <c r="GH34" s="852">
        <v>246741</v>
      </c>
      <c r="GI34" s="853">
        <v>16.602495434823705</v>
      </c>
      <c r="GJ34" s="853">
        <v>9.3060252641781762</v>
      </c>
      <c r="GK34" s="853">
        <v>17.081956227058807</v>
      </c>
      <c r="GL34" s="868">
        <v>250145</v>
      </c>
      <c r="GM34" s="869">
        <v>8824</v>
      </c>
      <c r="GN34" s="870">
        <v>241321</v>
      </c>
      <c r="GO34" s="871">
        <v>16</v>
      </c>
      <c r="GP34" s="871">
        <v>9.3000000000000007</v>
      </c>
      <c r="GQ34" s="871">
        <v>16.399999999999999</v>
      </c>
      <c r="GR34" s="872">
        <v>238149</v>
      </c>
      <c r="GS34" s="872">
        <v>8496</v>
      </c>
      <c r="GT34" s="873">
        <v>229653</v>
      </c>
      <c r="GU34" s="874">
        <v>14.9</v>
      </c>
      <c r="GV34" s="874">
        <v>8.9</v>
      </c>
      <c r="GW34" s="874">
        <v>15.3</v>
      </c>
      <c r="GX34" s="864">
        <v>208868</v>
      </c>
      <c r="GY34" s="865">
        <v>7645</v>
      </c>
      <c r="GZ34" s="865">
        <v>201223</v>
      </c>
      <c r="HA34" s="867">
        <v>14.999928184651623</v>
      </c>
      <c r="HB34" s="867">
        <v>8.8804479137626604</v>
      </c>
      <c r="HC34" s="867">
        <v>15.403192964944134</v>
      </c>
      <c r="HD34" s="852">
        <v>204886</v>
      </c>
      <c r="HE34" s="875">
        <v>7446</v>
      </c>
      <c r="HF34" s="875">
        <v>197440</v>
      </c>
      <c r="HG34" s="853">
        <v>15.473441108545035</v>
      </c>
      <c r="HH34" s="853">
        <v>9.0863606965477679</v>
      </c>
      <c r="HI34" s="853">
        <v>15.894803194739515</v>
      </c>
      <c r="HJ34" s="868">
        <v>193672</v>
      </c>
      <c r="HK34" s="869">
        <v>7267</v>
      </c>
      <c r="HL34" s="870">
        <v>186405</v>
      </c>
      <c r="HM34" s="871">
        <v>14.5</v>
      </c>
      <c r="HN34" s="871">
        <v>8.8000000000000007</v>
      </c>
      <c r="HO34" s="871">
        <v>14.9</v>
      </c>
      <c r="HP34" s="876">
        <v>179624</v>
      </c>
      <c r="HQ34" s="876">
        <v>6938</v>
      </c>
      <c r="HR34" s="873">
        <v>172686</v>
      </c>
      <c r="HS34" s="874">
        <v>13.6</v>
      </c>
      <c r="HT34" s="874">
        <v>8.5</v>
      </c>
      <c r="HU34" s="874">
        <v>13.892768416852242</v>
      </c>
      <c r="HV34" s="854">
        <v>160721</v>
      </c>
      <c r="HW34" s="854">
        <v>6405</v>
      </c>
      <c r="HX34" s="855">
        <v>154316</v>
      </c>
      <c r="HY34" s="856">
        <v>13.955752066388399</v>
      </c>
      <c r="HZ34" s="856">
        <v>8.7707286346145938</v>
      </c>
      <c r="IA34" s="856">
        <v>14.306799428899891</v>
      </c>
      <c r="IB34" s="876">
        <v>162075</v>
      </c>
      <c r="IC34" s="876">
        <v>6461</v>
      </c>
      <c r="ID34" s="873">
        <v>155614</v>
      </c>
      <c r="IE34" s="874">
        <v>14.508380083304019</v>
      </c>
      <c r="IF34" s="874">
        <v>9.1490958523909995</v>
      </c>
      <c r="IG34" s="874">
        <v>14.87003269966192</v>
      </c>
      <c r="IH34" s="868">
        <v>150416</v>
      </c>
      <c r="II34" s="869">
        <v>6103</v>
      </c>
      <c r="IJ34" s="870">
        <v>144313</v>
      </c>
      <c r="IK34" s="871">
        <v>13.904927774172496</v>
      </c>
      <c r="IL34" s="972">
        <v>9.132536250317985</v>
      </c>
      <c r="IM34" s="972">
        <v>14.219164287987516</v>
      </c>
      <c r="IN34" s="852">
        <v>143591</v>
      </c>
      <c r="IO34" s="875">
        <v>5941</v>
      </c>
      <c r="IP34" s="851">
        <v>137650</v>
      </c>
      <c r="IQ34" s="853">
        <v>13.147227967627959</v>
      </c>
      <c r="IR34" s="992">
        <v>8.8703416149068328</v>
      </c>
      <c r="IS34" s="993">
        <f t="shared" si="4"/>
        <v>13.426635362236283</v>
      </c>
      <c r="IT34" s="994">
        <v>13.426635362236283</v>
      </c>
      <c r="IU34" s="864">
        <v>131593</v>
      </c>
      <c r="IV34" s="865">
        <v>5596</v>
      </c>
      <c r="IW34" s="866">
        <f t="shared" si="0"/>
        <v>125997</v>
      </c>
      <c r="IX34" s="867">
        <v>13.6</v>
      </c>
      <c r="IY34" s="1025">
        <v>9.1</v>
      </c>
      <c r="IZ34" s="1027">
        <f t="shared" si="9"/>
        <v>13.895864558415305</v>
      </c>
      <c r="JA34" s="852">
        <v>133943</v>
      </c>
      <c r="JB34" s="875">
        <v>5646</v>
      </c>
      <c r="JC34" s="851">
        <f t="shared" si="10"/>
        <v>128297</v>
      </c>
      <c r="JD34" s="853">
        <v>14.1</v>
      </c>
      <c r="JE34" s="992">
        <v>9.4</v>
      </c>
      <c r="JF34" s="1043">
        <f t="shared" si="6"/>
        <v>14.455299630553112</v>
      </c>
      <c r="JG34" s="868">
        <v>129458</v>
      </c>
      <c r="JH34" s="869">
        <v>5530</v>
      </c>
      <c r="JI34" s="870">
        <f t="shared" si="2"/>
        <v>123928</v>
      </c>
      <c r="JJ34" s="871">
        <v>13.4</v>
      </c>
      <c r="JK34" s="972">
        <v>9</v>
      </c>
      <c r="JL34" s="1065">
        <f t="shared" si="7"/>
        <v>13.651916234288421</v>
      </c>
      <c r="JM34" s="876">
        <v>123055</v>
      </c>
      <c r="JN34" s="876">
        <v>5258</v>
      </c>
      <c r="JO34" s="601">
        <f t="shared" si="3"/>
        <v>117797</v>
      </c>
      <c r="JP34" s="874">
        <v>12.5</v>
      </c>
      <c r="JQ34" s="874">
        <v>8.5</v>
      </c>
      <c r="JR34" s="874">
        <f t="shared" si="5"/>
        <v>12.762225450779132</v>
      </c>
    </row>
    <row r="35" spans="1:278">
      <c r="AU35" s="209"/>
      <c r="AV35" s="209"/>
      <c r="AW35" s="209"/>
      <c r="AX35" s="137"/>
      <c r="AY35" s="137"/>
      <c r="AZ35" s="137"/>
      <c r="BD35" s="137"/>
      <c r="BE35" s="137"/>
      <c r="BF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381"/>
      <c r="DG35" s="137"/>
      <c r="DH35" s="381"/>
      <c r="DI35" s="382"/>
      <c r="DJ35" s="383"/>
      <c r="DK35" s="382"/>
      <c r="EE35" s="5"/>
      <c r="FC35" s="5"/>
      <c r="GB35" s="544"/>
      <c r="HM35" s="544"/>
      <c r="HV35" s="835"/>
      <c r="HW35" s="836"/>
      <c r="IN35" s="15"/>
      <c r="IO35" s="15"/>
      <c r="IP35" s="15"/>
      <c r="IQ35" s="15"/>
      <c r="IR35" s="15"/>
      <c r="IS35" s="10"/>
      <c r="IT35" s="15"/>
      <c r="IZ35" s="1013"/>
      <c r="JC35" s="5"/>
      <c r="JF35" s="1044"/>
      <c r="JG35" s="1"/>
      <c r="JO35" s="1013"/>
    </row>
    <row r="36" spans="1:278">
      <c r="HU36" s="732"/>
      <c r="IG36" s="732"/>
      <c r="IN36" s="15"/>
      <c r="IO36" s="15"/>
      <c r="IP36" s="15"/>
      <c r="IQ36" s="15"/>
      <c r="IR36" s="15"/>
      <c r="IS36" s="10"/>
      <c r="IT36" s="15"/>
      <c r="JF36" s="1"/>
    </row>
    <row r="37" spans="1:278">
      <c r="DX37" s="398"/>
      <c r="IN37" s="15"/>
      <c r="IO37" s="15"/>
      <c r="IP37" s="15"/>
      <c r="IQ37" s="15"/>
      <c r="IR37" s="15"/>
      <c r="IS37" s="10"/>
      <c r="IT37" s="15"/>
      <c r="JO37" s="13"/>
    </row>
    <row r="38" spans="1:278">
      <c r="IN38" s="15"/>
      <c r="IO38" s="15"/>
      <c r="IP38" s="15"/>
      <c r="IQ38" s="15"/>
      <c r="IR38" s="15"/>
      <c r="IS38" s="10"/>
      <c r="IT38" s="15"/>
    </row>
    <row r="39" spans="1:278">
      <c r="BP39" s="137"/>
      <c r="BV39" s="137"/>
      <c r="CT39" s="137"/>
      <c r="IN39" s="15"/>
      <c r="IO39" s="15"/>
      <c r="IP39" s="15"/>
      <c r="IQ39" s="15"/>
      <c r="IR39" s="15"/>
      <c r="IS39" s="10"/>
      <c r="IT39" s="15"/>
    </row>
    <row r="40" spans="1:278">
      <c r="IN40" s="15"/>
      <c r="IO40" s="15"/>
      <c r="IP40" s="15"/>
      <c r="IQ40" s="15"/>
      <c r="IR40" s="15"/>
      <c r="IS40" s="10"/>
      <c r="IT40" s="15"/>
    </row>
    <row r="41" spans="1:278">
      <c r="IN41" s="15"/>
      <c r="IO41" s="15"/>
      <c r="IP41" s="15"/>
      <c r="IQ41" s="15"/>
      <c r="IR41" s="15"/>
      <c r="IS41" s="10"/>
      <c r="IT41" s="15"/>
    </row>
    <row r="42" spans="1:278">
      <c r="IN42" s="15"/>
      <c r="IO42" s="15"/>
      <c r="IP42" s="15"/>
      <c r="IQ42" s="15"/>
      <c r="IR42" s="15"/>
      <c r="IS42" s="10"/>
      <c r="IT42" s="15"/>
    </row>
    <row r="43" spans="1:278">
      <c r="IN43" s="15"/>
      <c r="IO43" s="15"/>
      <c r="IP43" s="15"/>
      <c r="IQ43" s="15"/>
      <c r="IR43" s="15"/>
      <c r="IS43" s="10"/>
      <c r="IT43" s="15"/>
    </row>
    <row r="44" spans="1:278">
      <c r="IN44" s="15"/>
      <c r="IO44" s="15"/>
      <c r="IP44" s="15"/>
      <c r="IQ44" s="15"/>
      <c r="IR44" s="15"/>
      <c r="IS44" s="10"/>
      <c r="IT44" s="15"/>
    </row>
    <row r="45" spans="1:278">
      <c r="IN45" s="15"/>
      <c r="IO45" s="15"/>
      <c r="IP45" s="15"/>
      <c r="IQ45" s="15"/>
      <c r="IR45" s="15"/>
      <c r="IS45" s="15"/>
      <c r="IT45" s="15"/>
    </row>
    <row r="46" spans="1:278">
      <c r="IN46" s="15"/>
      <c r="IO46" s="15"/>
      <c r="IP46" s="15"/>
      <c r="IQ46" s="15"/>
      <c r="IR46" s="15"/>
      <c r="IS46" s="15"/>
      <c r="IT46" s="15"/>
    </row>
  </sheetData>
  <mergeCells count="46">
    <mergeCell ref="JM3:JR3"/>
    <mergeCell ref="JG3:JL3"/>
    <mergeCell ref="BV3:CA3"/>
    <mergeCell ref="BP3:BU3"/>
    <mergeCell ref="EP3:EU3"/>
    <mergeCell ref="EJ3:EO3"/>
    <mergeCell ref="CB3:CG3"/>
    <mergeCell ref="DR3:DW3"/>
    <mergeCell ref="ED3:EI3"/>
    <mergeCell ref="CH3:CM3"/>
    <mergeCell ref="IN3:IS3"/>
    <mergeCell ref="FT3:FY3"/>
    <mergeCell ref="CZ3:DE3"/>
    <mergeCell ref="HD3:HI3"/>
    <mergeCell ref="FH3:FM3"/>
    <mergeCell ref="HV3:IA3"/>
    <mergeCell ref="FZ3:GE3"/>
    <mergeCell ref="GX3:HC3"/>
    <mergeCell ref="HJ3:HO3"/>
    <mergeCell ref="FB3:FG3"/>
    <mergeCell ref="GR3:GW3"/>
    <mergeCell ref="GF3:GK3"/>
    <mergeCell ref="GL3:GQ3"/>
    <mergeCell ref="FN3:FS3"/>
    <mergeCell ref="AX3:BC3"/>
    <mergeCell ref="B3:G3"/>
    <mergeCell ref="H3:M3"/>
    <mergeCell ref="N3:S3"/>
    <mergeCell ref="T3:Y3"/>
    <mergeCell ref="Z3:AE3"/>
    <mergeCell ref="JA3:JF3"/>
    <mergeCell ref="IU3:IZ3"/>
    <mergeCell ref="AF3:AK3"/>
    <mergeCell ref="AL3:AQ3"/>
    <mergeCell ref="EV3:FA3"/>
    <mergeCell ref="CT3:CY3"/>
    <mergeCell ref="CN3:CS3"/>
    <mergeCell ref="DF3:DK3"/>
    <mergeCell ref="DX3:EC3"/>
    <mergeCell ref="DL3:DQ3"/>
    <mergeCell ref="AR3:AW3"/>
    <mergeCell ref="BD3:BI3"/>
    <mergeCell ref="IH3:IM3"/>
    <mergeCell ref="IB3:IG3"/>
    <mergeCell ref="HP3:HU3"/>
    <mergeCell ref="BJ3:BO3"/>
  </mergeCells>
  <phoneticPr fontId="0" type="noConversion"/>
  <pageMargins left="0.7" right="0.7" top="0.75" bottom="0.75" header="0.3" footer="0.3"/>
  <pageSetup paperSize="9" scale="29" orientation="portrait" r:id="rId1"/>
  <colBreaks count="1" manualBreakCount="1">
    <brk id="110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Q31"/>
  <sheetViews>
    <sheetView zoomScaleNormal="100" workbookViewId="0">
      <pane ySplit="5" topLeftCell="A15" activePane="bottomLeft" state="frozen"/>
      <selection pane="bottomLeft" activeCell="B2" sqref="B2:O2"/>
    </sheetView>
  </sheetViews>
  <sheetFormatPr defaultColWidth="11.75" defaultRowHeight="14.25"/>
  <cols>
    <col min="1" max="1" width="2.125" customWidth="1"/>
    <col min="2" max="2" width="9.875" customWidth="1"/>
    <col min="4" max="4" width="9.375" customWidth="1"/>
    <col min="7" max="7" width="9.75" customWidth="1"/>
    <col min="9" max="9" width="17.5" customWidth="1"/>
    <col min="10" max="10" width="17.625" customWidth="1"/>
    <col min="12" max="12" width="9.5" customWidth="1"/>
    <col min="14" max="15" width="17.25" customWidth="1"/>
  </cols>
  <sheetData>
    <row r="1" spans="2:17" ht="7.5" customHeight="1"/>
    <row r="2" spans="2:17" s="236" customFormat="1" ht="15.75" customHeight="1">
      <c r="B2" s="1167" t="s">
        <v>247</v>
      </c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1167"/>
      <c r="O2" s="1167"/>
    </row>
    <row r="3" spans="2:17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ht="52.5" customHeight="1">
      <c r="B4" s="1170" t="s">
        <v>37</v>
      </c>
      <c r="C4" s="1172" t="s">
        <v>38</v>
      </c>
      <c r="D4" s="1172"/>
      <c r="E4" s="1172"/>
      <c r="F4" s="1172" t="s">
        <v>108</v>
      </c>
      <c r="G4" s="1172"/>
      <c r="H4" s="1172"/>
      <c r="I4" s="1168" t="s">
        <v>109</v>
      </c>
      <c r="J4" s="1168" t="s">
        <v>110</v>
      </c>
      <c r="K4" s="1172" t="s">
        <v>121</v>
      </c>
      <c r="L4" s="1172"/>
      <c r="M4" s="1172"/>
      <c r="N4" s="1168" t="s">
        <v>111</v>
      </c>
      <c r="O4" s="1168" t="s">
        <v>112</v>
      </c>
    </row>
    <row r="5" spans="2:17" ht="104.25" customHeight="1">
      <c r="B5" s="1171"/>
      <c r="C5" s="136" t="s">
        <v>39</v>
      </c>
      <c r="D5" s="136" t="s">
        <v>40</v>
      </c>
      <c r="E5" s="136" t="s">
        <v>41</v>
      </c>
      <c r="F5" s="136" t="s">
        <v>39</v>
      </c>
      <c r="G5" s="136" t="s">
        <v>40</v>
      </c>
      <c r="H5" s="136" t="s">
        <v>41</v>
      </c>
      <c r="I5" s="1169"/>
      <c r="J5" s="1169"/>
      <c r="K5" s="136" t="s">
        <v>39</v>
      </c>
      <c r="L5" s="136" t="s">
        <v>40</v>
      </c>
      <c r="M5" s="136" t="s">
        <v>41</v>
      </c>
      <c r="N5" s="1169"/>
      <c r="O5" s="1169"/>
    </row>
    <row r="6" spans="2:17" ht="15.75">
      <c r="B6" s="140">
        <v>37591</v>
      </c>
      <c r="C6" s="141">
        <v>3285706</v>
      </c>
      <c r="D6" s="141">
        <v>89435</v>
      </c>
      <c r="E6" s="141">
        <v>3196271</v>
      </c>
      <c r="F6" s="141">
        <v>1645876</v>
      </c>
      <c r="G6" s="141">
        <v>30954</v>
      </c>
      <c r="H6" s="141">
        <f>F6-G6</f>
        <v>1614922</v>
      </c>
      <c r="I6" s="141">
        <v>17118</v>
      </c>
      <c r="J6" s="141">
        <v>48072</v>
      </c>
      <c r="K6" s="142" t="s">
        <v>42</v>
      </c>
      <c r="L6" s="142" t="s">
        <v>42</v>
      </c>
      <c r="M6" s="142" t="s">
        <v>42</v>
      </c>
      <c r="N6" s="142" t="s">
        <v>42</v>
      </c>
      <c r="O6" s="142" t="s">
        <v>42</v>
      </c>
    </row>
    <row r="7" spans="2:17" ht="15.75">
      <c r="B7" s="140">
        <v>37956</v>
      </c>
      <c r="C7" s="141">
        <v>3242716</v>
      </c>
      <c r="D7" s="141">
        <v>102054</v>
      </c>
      <c r="E7" s="141">
        <v>3140662</v>
      </c>
      <c r="F7" s="141">
        <v>1666871</v>
      </c>
      <c r="G7" s="141">
        <v>37550</v>
      </c>
      <c r="H7" s="141">
        <f>F7-G7</f>
        <v>1629321</v>
      </c>
      <c r="I7" s="141">
        <v>16702</v>
      </c>
      <c r="J7" s="141">
        <v>54252</v>
      </c>
      <c r="K7" s="142" t="s">
        <v>42</v>
      </c>
      <c r="L7" s="142" t="s">
        <v>42</v>
      </c>
      <c r="M7" s="142" t="s">
        <v>42</v>
      </c>
      <c r="N7" s="142" t="s">
        <v>42</v>
      </c>
      <c r="O7" s="142" t="s">
        <v>42</v>
      </c>
    </row>
    <row r="8" spans="2:17" ht="15.75">
      <c r="B8" s="140">
        <v>38322</v>
      </c>
      <c r="C8" s="141">
        <v>3066372</v>
      </c>
      <c r="D8" s="141">
        <v>105288</v>
      </c>
      <c r="E8" s="141">
        <v>2961084</v>
      </c>
      <c r="F8" s="141">
        <v>1565296</v>
      </c>
      <c r="G8" s="141">
        <v>39095</v>
      </c>
      <c r="H8" s="141">
        <f>F8-G8</f>
        <v>1526201</v>
      </c>
      <c r="I8" s="141">
        <v>16060</v>
      </c>
      <c r="J8" s="141">
        <v>55155</v>
      </c>
      <c r="K8" s="142" t="s">
        <v>42</v>
      </c>
      <c r="L8" s="142" t="s">
        <v>42</v>
      </c>
      <c r="M8" s="142" t="s">
        <v>42</v>
      </c>
      <c r="N8" s="142" t="s">
        <v>42</v>
      </c>
      <c r="O8" s="142" t="s">
        <v>42</v>
      </c>
    </row>
    <row r="9" spans="2:17" ht="15.75">
      <c r="B9" s="140">
        <v>38687</v>
      </c>
      <c r="C9" s="141">
        <v>2835107</v>
      </c>
      <c r="D9" s="141">
        <v>104658</v>
      </c>
      <c r="E9" s="141">
        <v>2730449</v>
      </c>
      <c r="F9" s="141">
        <v>1391634</v>
      </c>
      <c r="G9" s="141">
        <v>38909</v>
      </c>
      <c r="H9" s="141">
        <f>F9-G9</f>
        <v>1352725</v>
      </c>
      <c r="I9" s="141">
        <v>14991</v>
      </c>
      <c r="J9" s="141">
        <v>53900</v>
      </c>
      <c r="K9" s="141">
        <v>1828827</v>
      </c>
      <c r="L9" s="142" t="s">
        <v>42</v>
      </c>
      <c r="M9" s="142" t="s">
        <v>42</v>
      </c>
      <c r="N9" s="142" t="s">
        <v>42</v>
      </c>
      <c r="O9" s="142" t="s">
        <v>42</v>
      </c>
    </row>
    <row r="10" spans="2:17" ht="15.75">
      <c r="B10" s="140">
        <v>39052</v>
      </c>
      <c r="C10" s="141">
        <v>2366178</v>
      </c>
      <c r="D10" s="141">
        <v>98957</v>
      </c>
      <c r="E10" s="141">
        <v>2267221</v>
      </c>
      <c r="F10" s="141">
        <v>1139446</v>
      </c>
      <c r="G10" s="141">
        <v>36641</v>
      </c>
      <c r="H10" s="141">
        <v>1102805</v>
      </c>
      <c r="I10" s="143" t="s">
        <v>42</v>
      </c>
      <c r="J10" s="143" t="s">
        <v>42</v>
      </c>
      <c r="K10" s="141">
        <v>1517815</v>
      </c>
      <c r="L10" s="142" t="s">
        <v>42</v>
      </c>
      <c r="M10" s="142" t="s">
        <v>42</v>
      </c>
      <c r="N10" s="142" t="s">
        <v>42</v>
      </c>
      <c r="O10" s="143" t="s">
        <v>42</v>
      </c>
    </row>
    <row r="11" spans="2:17" ht="15.75">
      <c r="B11" s="140">
        <v>39417</v>
      </c>
      <c r="C11" s="141">
        <v>1795933</v>
      </c>
      <c r="D11" s="141">
        <v>92357</v>
      </c>
      <c r="E11" s="141">
        <v>1703576</v>
      </c>
      <c r="F11" s="141">
        <v>787243</v>
      </c>
      <c r="G11" s="141">
        <v>31833</v>
      </c>
      <c r="H11" s="141">
        <v>755410</v>
      </c>
      <c r="I11" s="141">
        <v>12916</v>
      </c>
      <c r="J11" s="141">
        <v>44749</v>
      </c>
      <c r="K11" s="141">
        <v>1094052</v>
      </c>
      <c r="L11" s="142" t="s">
        <v>42</v>
      </c>
      <c r="M11" s="142" t="s">
        <v>42</v>
      </c>
      <c r="N11" s="142" t="s">
        <v>42</v>
      </c>
      <c r="O11" s="142" t="s">
        <v>42</v>
      </c>
      <c r="Q11" s="5"/>
    </row>
    <row r="12" spans="2:17" ht="15.75">
      <c r="B12" s="140">
        <v>39783</v>
      </c>
      <c r="C12" s="141">
        <v>1518161</v>
      </c>
      <c r="D12" s="141">
        <v>96577</v>
      </c>
      <c r="E12" s="141">
        <v>1421584</v>
      </c>
      <c r="F12" s="141">
        <v>501339</v>
      </c>
      <c r="G12" s="141">
        <v>31330</v>
      </c>
      <c r="H12" s="141">
        <v>470009</v>
      </c>
      <c r="I12" s="141">
        <v>11418</v>
      </c>
      <c r="J12" s="141">
        <v>42748</v>
      </c>
      <c r="K12" s="141">
        <v>753773</v>
      </c>
      <c r="L12" s="142" t="s">
        <v>42</v>
      </c>
      <c r="M12" s="142" t="s">
        <v>42</v>
      </c>
      <c r="N12" s="142" t="s">
        <v>42</v>
      </c>
      <c r="O12" s="142" t="s">
        <v>42</v>
      </c>
    </row>
    <row r="13" spans="2:17" ht="15.75">
      <c r="B13" s="140">
        <v>40148</v>
      </c>
      <c r="C13" s="141">
        <v>1938856</v>
      </c>
      <c r="D13" s="141">
        <v>118944</v>
      </c>
      <c r="E13" s="141">
        <v>1819912</v>
      </c>
      <c r="F13" s="141">
        <v>488898</v>
      </c>
      <c r="G13" s="141">
        <v>35693</v>
      </c>
      <c r="H13" s="141">
        <v>453205</v>
      </c>
      <c r="I13" s="141">
        <v>11652</v>
      </c>
      <c r="J13" s="141">
        <v>47345</v>
      </c>
      <c r="K13" s="141">
        <v>774522</v>
      </c>
      <c r="L13" s="141">
        <v>52996</v>
      </c>
      <c r="M13" s="141">
        <v>721526</v>
      </c>
      <c r="N13" s="141">
        <v>10926</v>
      </c>
      <c r="O13" s="141">
        <v>63922</v>
      </c>
    </row>
    <row r="14" spans="2:17" ht="15.75">
      <c r="B14" s="140">
        <v>40513</v>
      </c>
      <c r="C14" s="141">
        <v>2000212</v>
      </c>
      <c r="D14" s="141">
        <v>123499</v>
      </c>
      <c r="E14" s="141">
        <f>C14-D14</f>
        <v>1876713</v>
      </c>
      <c r="F14" s="141">
        <v>568687</v>
      </c>
      <c r="G14" s="141">
        <v>39912</v>
      </c>
      <c r="H14" s="141">
        <v>528775</v>
      </c>
      <c r="I14" s="141">
        <v>12073</v>
      </c>
      <c r="J14" s="141">
        <v>51985</v>
      </c>
      <c r="K14" s="141">
        <v>906302</v>
      </c>
      <c r="L14" s="141">
        <v>60092</v>
      </c>
      <c r="M14" s="141">
        <v>846210</v>
      </c>
      <c r="N14" s="141">
        <v>11524</v>
      </c>
      <c r="O14" s="141">
        <v>71616</v>
      </c>
    </row>
    <row r="15" spans="2:17" s="15" customFormat="1" ht="15.75">
      <c r="B15" s="140">
        <v>40878</v>
      </c>
      <c r="C15" s="141">
        <v>2022377</v>
      </c>
      <c r="D15" s="141">
        <v>124238</v>
      </c>
      <c r="E15" s="141">
        <v>1898139</v>
      </c>
      <c r="F15" s="141">
        <v>685237</v>
      </c>
      <c r="G15" s="141">
        <v>44507</v>
      </c>
      <c r="H15" s="141">
        <v>640730</v>
      </c>
      <c r="I15" s="141">
        <v>10366</v>
      </c>
      <c r="J15" s="141">
        <v>54873</v>
      </c>
      <c r="K15" s="141">
        <v>1055045</v>
      </c>
      <c r="L15" s="141">
        <v>64033</v>
      </c>
      <c r="M15" s="141">
        <v>991012</v>
      </c>
      <c r="N15" s="141">
        <v>10331</v>
      </c>
      <c r="O15" s="141">
        <v>74364</v>
      </c>
    </row>
    <row r="16" spans="2:17" s="15" customFormat="1" ht="15.75">
      <c r="B16" s="140">
        <v>41255</v>
      </c>
      <c r="C16" s="397">
        <v>2356835</v>
      </c>
      <c r="D16" s="397">
        <v>137126</v>
      </c>
      <c r="E16" s="397">
        <v>2219709</v>
      </c>
      <c r="F16" s="397">
        <v>757239</v>
      </c>
      <c r="G16" s="397">
        <v>47947</v>
      </c>
      <c r="H16" s="397">
        <v>709292</v>
      </c>
      <c r="I16" s="397">
        <v>9803</v>
      </c>
      <c r="J16" s="397">
        <v>57750</v>
      </c>
      <c r="K16" s="141">
        <v>1073440</v>
      </c>
      <c r="L16" s="397">
        <v>67155</v>
      </c>
      <c r="M16" s="397">
        <v>1006285</v>
      </c>
      <c r="N16" s="397">
        <v>9800</v>
      </c>
      <c r="O16" s="397">
        <v>76955</v>
      </c>
    </row>
    <row r="17" spans="2:15" s="15" customFormat="1" ht="15.75">
      <c r="B17" s="140">
        <v>41620</v>
      </c>
      <c r="C17" s="397">
        <v>2199278</v>
      </c>
      <c r="D17" s="397">
        <v>135675</v>
      </c>
      <c r="E17" s="397">
        <v>2219709</v>
      </c>
      <c r="F17" s="397">
        <v>827080</v>
      </c>
      <c r="G17" s="397">
        <v>51023</v>
      </c>
      <c r="H17" s="397">
        <v>776057</v>
      </c>
      <c r="I17" s="397">
        <v>9880</v>
      </c>
      <c r="J17" s="397">
        <v>60903</v>
      </c>
      <c r="K17" s="141">
        <v>1158705</v>
      </c>
      <c r="L17" s="397">
        <v>71005</v>
      </c>
      <c r="M17" s="397">
        <v>1158705</v>
      </c>
      <c r="N17" s="397">
        <v>9884</v>
      </c>
      <c r="O17" s="397">
        <v>80889</v>
      </c>
    </row>
    <row r="18" spans="2:15" s="15" customFormat="1" ht="15.75">
      <c r="B18" s="140">
        <v>41985</v>
      </c>
      <c r="C18" s="397">
        <v>1862384</v>
      </c>
      <c r="D18" s="397">
        <v>126294</v>
      </c>
      <c r="E18" s="397">
        <v>1736090</v>
      </c>
      <c r="F18" s="397">
        <v>760056</v>
      </c>
      <c r="G18" s="397">
        <v>50366</v>
      </c>
      <c r="H18" s="397">
        <v>709690</v>
      </c>
      <c r="I18" s="397">
        <v>9381</v>
      </c>
      <c r="J18" s="397">
        <v>59747</v>
      </c>
      <c r="K18" s="141">
        <v>1053968</v>
      </c>
      <c r="L18" s="397">
        <v>69291</v>
      </c>
      <c r="M18" s="397">
        <v>984677</v>
      </c>
      <c r="N18" s="397">
        <v>9383</v>
      </c>
      <c r="O18" s="397">
        <v>78674</v>
      </c>
    </row>
    <row r="19" spans="2:15" s="15" customFormat="1" ht="15.75">
      <c r="B19" s="140">
        <v>42350</v>
      </c>
      <c r="C19" s="397">
        <v>1597248</v>
      </c>
      <c r="D19" s="397">
        <v>110833</v>
      </c>
      <c r="E19" s="397">
        <v>1486415</v>
      </c>
      <c r="F19" s="397">
        <v>620855</v>
      </c>
      <c r="G19" s="397">
        <v>44369</v>
      </c>
      <c r="H19" s="397">
        <v>576486</v>
      </c>
      <c r="I19" s="397">
        <v>8760</v>
      </c>
      <c r="J19" s="397">
        <v>53129</v>
      </c>
      <c r="K19" s="141">
        <v>880280</v>
      </c>
      <c r="L19" s="397">
        <v>61330</v>
      </c>
      <c r="M19" s="397">
        <v>818350</v>
      </c>
      <c r="N19" s="397">
        <v>8763</v>
      </c>
      <c r="O19" s="397">
        <v>70093</v>
      </c>
    </row>
    <row r="20" spans="2:15" s="15" customFormat="1" ht="15.75">
      <c r="B20" s="140">
        <v>42716</v>
      </c>
      <c r="C20" s="397">
        <v>1365322</v>
      </c>
      <c r="D20" s="397">
        <v>95805</v>
      </c>
      <c r="E20" s="397">
        <v>1269517</v>
      </c>
      <c r="F20" s="397">
        <v>542843</v>
      </c>
      <c r="G20" s="397">
        <v>39229</v>
      </c>
      <c r="H20" s="397">
        <v>503614</v>
      </c>
      <c r="I20" s="397">
        <v>8180</v>
      </c>
      <c r="J20" s="397">
        <v>47409</v>
      </c>
      <c r="K20" s="141">
        <v>747623</v>
      </c>
      <c r="L20" s="397">
        <v>53063</v>
      </c>
      <c r="M20" s="397">
        <v>694560</v>
      </c>
      <c r="N20" s="397">
        <v>8179</v>
      </c>
      <c r="O20" s="397">
        <v>61242</v>
      </c>
    </row>
    <row r="21" spans="2:15" s="15" customFormat="1" ht="15.75">
      <c r="B21" s="140">
        <v>43081</v>
      </c>
      <c r="C21" s="397">
        <v>1109447</v>
      </c>
      <c r="D21" s="397">
        <v>78619</v>
      </c>
      <c r="E21" s="397">
        <v>1030828</v>
      </c>
      <c r="F21" s="954" t="s">
        <v>88</v>
      </c>
      <c r="G21" s="954">
        <v>30726</v>
      </c>
      <c r="H21" s="954" t="s">
        <v>88</v>
      </c>
      <c r="I21" s="954">
        <v>7078</v>
      </c>
      <c r="J21" s="954">
        <f>G21+I21</f>
        <v>37804</v>
      </c>
      <c r="K21" s="954">
        <v>594789</v>
      </c>
      <c r="L21" s="954">
        <v>41839</v>
      </c>
      <c r="M21" s="954">
        <f>K21-L21</f>
        <v>552950</v>
      </c>
      <c r="N21" s="954">
        <v>7078</v>
      </c>
      <c r="O21" s="954">
        <f>L21+N21</f>
        <v>48917</v>
      </c>
    </row>
    <row r="22" spans="2:15" s="15" customFormat="1" ht="15.75">
      <c r="B22" s="140">
        <v>43446</v>
      </c>
      <c r="C22" s="397">
        <v>993960</v>
      </c>
      <c r="D22" s="397">
        <v>71446</v>
      </c>
      <c r="E22" s="397">
        <v>922514</v>
      </c>
      <c r="F22" s="954"/>
      <c r="G22" s="954"/>
      <c r="H22" s="954"/>
      <c r="I22" s="954"/>
      <c r="J22" s="954"/>
      <c r="K22" s="954"/>
      <c r="L22" s="954"/>
      <c r="M22" s="954"/>
      <c r="N22" s="954"/>
      <c r="O22" s="954"/>
    </row>
    <row r="23" spans="2:15" ht="15.75">
      <c r="B23" s="730"/>
      <c r="C23" s="739"/>
      <c r="D23" s="740"/>
      <c r="E23" s="740"/>
      <c r="F23" s="740"/>
      <c r="G23" s="740"/>
      <c r="H23" s="740"/>
      <c r="I23" s="740"/>
      <c r="J23" s="740"/>
      <c r="K23" s="741"/>
      <c r="L23" s="590"/>
      <c r="M23" s="590"/>
      <c r="N23" s="590"/>
      <c r="O23" s="590"/>
    </row>
    <row r="24" spans="2:15" ht="15.75">
      <c r="B24" s="138" t="s">
        <v>43</v>
      </c>
      <c r="C24" s="21"/>
      <c r="D24" s="21"/>
      <c r="E24" s="21"/>
      <c r="F24" s="21"/>
      <c r="G24" s="21"/>
      <c r="H24" s="21"/>
      <c r="I24" s="21"/>
      <c r="J24" s="139"/>
      <c r="K24" s="21"/>
      <c r="L24" s="137"/>
      <c r="M24" s="137"/>
      <c r="N24" s="19"/>
      <c r="O24" s="19"/>
    </row>
    <row r="25" spans="2:15" ht="15.75">
      <c r="B25" s="138" t="s">
        <v>113</v>
      </c>
      <c r="C25" s="21"/>
      <c r="D25" s="139"/>
      <c r="E25" s="21"/>
      <c r="F25" s="139"/>
      <c r="G25" s="21"/>
      <c r="H25" s="21"/>
      <c r="I25" s="21"/>
      <c r="J25" s="21"/>
      <c r="K25" s="21"/>
      <c r="L25" s="19"/>
      <c r="M25" s="19"/>
      <c r="N25" s="19"/>
      <c r="O25" s="19"/>
    </row>
    <row r="26" spans="2:15" ht="15.75">
      <c r="B26" s="138" t="s">
        <v>122</v>
      </c>
      <c r="C26" s="21"/>
      <c r="D26" s="139"/>
      <c r="E26" s="21"/>
      <c r="F26" s="139"/>
      <c r="G26" s="21"/>
      <c r="H26" s="21"/>
      <c r="I26" s="21"/>
      <c r="J26" s="21"/>
      <c r="K26" s="21"/>
      <c r="L26" s="19"/>
      <c r="M26" s="19"/>
      <c r="N26" s="19"/>
      <c r="O26" s="19"/>
    </row>
    <row r="27" spans="2:15" s="544" customFormat="1" ht="15">
      <c r="B27" s="955"/>
      <c r="C27" s="19"/>
      <c r="D27" s="137"/>
      <c r="E27" s="19"/>
      <c r="F27" s="137"/>
      <c r="G27" s="19"/>
      <c r="H27" s="19"/>
      <c r="I27" s="19"/>
      <c r="J27" s="19"/>
      <c r="K27" s="19"/>
      <c r="L27" s="19"/>
      <c r="M27" s="19"/>
      <c r="N27" s="19"/>
      <c r="O27" s="19"/>
    </row>
    <row r="28" spans="2:15" ht="15">
      <c r="B28" s="955"/>
      <c r="C28" s="19"/>
      <c r="D28" s="137"/>
      <c r="E28" s="19"/>
      <c r="F28" s="137"/>
      <c r="G28" s="19"/>
      <c r="H28" s="19"/>
      <c r="I28" s="19"/>
      <c r="J28" s="19"/>
      <c r="K28" s="19"/>
      <c r="L28" s="19"/>
      <c r="M28" s="19"/>
      <c r="N28" s="19"/>
      <c r="O28" s="19"/>
    </row>
    <row r="29" spans="2:15" ht="15.75">
      <c r="B29" s="21" t="s">
        <v>259</v>
      </c>
      <c r="D29" s="5"/>
      <c r="O29" s="376"/>
    </row>
    <row r="31" spans="2:15">
      <c r="B31" s="453"/>
      <c r="C31" s="452"/>
    </row>
  </sheetData>
  <mergeCells count="9">
    <mergeCell ref="B2:O2"/>
    <mergeCell ref="N4:N5"/>
    <mergeCell ref="O4:O5"/>
    <mergeCell ref="B4:B5"/>
    <mergeCell ref="C4:E4"/>
    <mergeCell ref="F4:H4"/>
    <mergeCell ref="I4:I5"/>
    <mergeCell ref="J4:J5"/>
    <mergeCell ref="K4:M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195"/>
  <sheetViews>
    <sheetView zoomScaleNormal="100" workbookViewId="0">
      <pane ySplit="2" topLeftCell="A174" activePane="bottomLeft" state="frozen"/>
      <selection pane="bottomLeft" activeCell="B2" sqref="B2"/>
    </sheetView>
  </sheetViews>
  <sheetFormatPr defaultRowHeight="14.25"/>
  <cols>
    <col min="1" max="1" width="1.75" customWidth="1"/>
    <col min="2" max="2" width="6.125" customWidth="1"/>
    <col min="3" max="3" width="51.125" customWidth="1"/>
    <col min="4" max="4" width="17.625" customWidth="1"/>
    <col min="5" max="8" width="13.75" customWidth="1"/>
    <col min="9" max="9" width="35" customWidth="1"/>
    <col min="10" max="10" width="17.75" customWidth="1"/>
  </cols>
  <sheetData>
    <row r="1" spans="2:11" s="544" customFormat="1"/>
    <row r="2" spans="2:11" ht="15.75">
      <c r="B2" s="718" t="s">
        <v>276</v>
      </c>
      <c r="C2" s="718"/>
      <c r="D2" s="718"/>
      <c r="E2" s="719"/>
      <c r="F2" s="719"/>
      <c r="G2" s="719"/>
      <c r="H2" s="719"/>
      <c r="I2" s="719"/>
      <c r="J2" s="719"/>
    </row>
    <row r="3" spans="2:11" ht="15" thickBot="1">
      <c r="B3" s="317"/>
      <c r="C3" s="317"/>
      <c r="D3" s="317"/>
      <c r="E3" s="317"/>
      <c r="F3" s="317"/>
      <c r="G3" s="317"/>
      <c r="H3" s="317"/>
      <c r="I3" s="317"/>
      <c r="J3" s="317"/>
    </row>
    <row r="4" spans="2:11" ht="14.25" customHeight="1">
      <c r="B4" s="1175" t="s">
        <v>9</v>
      </c>
      <c r="C4" s="1176"/>
      <c r="D4" s="1177"/>
      <c r="E4" s="1184" t="s">
        <v>154</v>
      </c>
      <c r="F4" s="1185"/>
      <c r="G4" s="1185"/>
      <c r="H4" s="1186"/>
      <c r="I4" s="1187" t="s">
        <v>141</v>
      </c>
      <c r="J4" s="1188"/>
    </row>
    <row r="5" spans="2:11" ht="14.25" customHeight="1">
      <c r="B5" s="1178"/>
      <c r="C5" s="1179"/>
      <c r="D5" s="1180"/>
      <c r="E5" s="1189" t="s">
        <v>39</v>
      </c>
      <c r="F5" s="1191" t="s">
        <v>149</v>
      </c>
      <c r="G5" s="1192"/>
      <c r="H5" s="1193"/>
      <c r="I5" s="1194" t="s">
        <v>39</v>
      </c>
      <c r="J5" s="1196" t="s">
        <v>78</v>
      </c>
    </row>
    <row r="6" spans="2:11" ht="18" customHeight="1">
      <c r="B6" s="1181"/>
      <c r="C6" s="1182"/>
      <c r="D6" s="1183"/>
      <c r="E6" s="1190"/>
      <c r="F6" s="321" t="s">
        <v>124</v>
      </c>
      <c r="G6" s="321" t="s">
        <v>125</v>
      </c>
      <c r="H6" s="321" t="s">
        <v>126</v>
      </c>
      <c r="I6" s="1195"/>
      <c r="J6" s="1197"/>
      <c r="K6" s="320"/>
    </row>
    <row r="7" spans="2:11" ht="25.5" customHeight="1">
      <c r="B7" s="1198" t="s">
        <v>150</v>
      </c>
      <c r="C7" s="1199"/>
      <c r="D7" s="1200"/>
      <c r="E7" s="333">
        <v>20928</v>
      </c>
      <c r="F7" s="334">
        <v>2234</v>
      </c>
      <c r="G7" s="334">
        <v>700</v>
      </c>
      <c r="H7" s="334">
        <v>3586</v>
      </c>
      <c r="I7" s="334">
        <v>2986</v>
      </c>
      <c r="J7" s="335">
        <v>696</v>
      </c>
      <c r="K7" s="320"/>
    </row>
    <row r="8" spans="2:11" ht="24.75" customHeight="1">
      <c r="B8" s="1201" t="s">
        <v>152</v>
      </c>
      <c r="C8" s="1173" t="s">
        <v>127</v>
      </c>
      <c r="D8" s="1174"/>
      <c r="E8" s="337">
        <v>20544</v>
      </c>
      <c r="F8" s="338">
        <v>1850</v>
      </c>
      <c r="G8" s="338">
        <v>488</v>
      </c>
      <c r="H8" s="338">
        <v>3586</v>
      </c>
      <c r="I8" s="338">
        <v>2967</v>
      </c>
      <c r="J8" s="339">
        <v>696</v>
      </c>
    </row>
    <row r="9" spans="2:11" ht="24" customHeight="1">
      <c r="B9" s="1202"/>
      <c r="C9" s="1173" t="s">
        <v>128</v>
      </c>
      <c r="D9" s="1174"/>
      <c r="E9" s="337">
        <v>384</v>
      </c>
      <c r="F9" s="338">
        <v>384</v>
      </c>
      <c r="G9" s="338">
        <v>212</v>
      </c>
      <c r="H9" s="340" t="s">
        <v>129</v>
      </c>
      <c r="I9" s="338">
        <v>19</v>
      </c>
      <c r="J9" s="339">
        <v>0</v>
      </c>
    </row>
    <row r="10" spans="2:11" ht="24.75" customHeight="1">
      <c r="B10" s="1202"/>
      <c r="C10" s="1201" t="s">
        <v>152</v>
      </c>
      <c r="D10" s="336" t="s">
        <v>130</v>
      </c>
      <c r="E10" s="337">
        <v>282</v>
      </c>
      <c r="F10" s="338">
        <v>282</v>
      </c>
      <c r="G10" s="338">
        <v>119</v>
      </c>
      <c r="H10" s="340" t="s">
        <v>129</v>
      </c>
      <c r="I10" s="338">
        <v>5</v>
      </c>
      <c r="J10" s="339">
        <v>0</v>
      </c>
    </row>
    <row r="11" spans="2:11" ht="22.5" customHeight="1">
      <c r="B11" s="1202"/>
      <c r="C11" s="1202"/>
      <c r="D11" s="336" t="s">
        <v>131</v>
      </c>
      <c r="E11" s="337">
        <v>0</v>
      </c>
      <c r="F11" s="338">
        <v>0</v>
      </c>
      <c r="G11" s="338">
        <v>0</v>
      </c>
      <c r="H11" s="340" t="s">
        <v>129</v>
      </c>
      <c r="I11" s="338">
        <v>0</v>
      </c>
      <c r="J11" s="339">
        <v>0</v>
      </c>
    </row>
    <row r="12" spans="2:11" ht="22.5" customHeight="1">
      <c r="B12" s="1202"/>
      <c r="C12" s="1203"/>
      <c r="D12" s="336" t="s">
        <v>132</v>
      </c>
      <c r="E12" s="337">
        <v>102</v>
      </c>
      <c r="F12" s="338">
        <v>102</v>
      </c>
      <c r="G12" s="338">
        <v>93</v>
      </c>
      <c r="H12" s="340" t="s">
        <v>129</v>
      </c>
      <c r="I12" s="338">
        <v>14</v>
      </c>
      <c r="J12" s="339">
        <v>0</v>
      </c>
    </row>
    <row r="13" spans="2:11" ht="25.5" customHeight="1">
      <c r="B13" s="1203"/>
      <c r="C13" s="1173" t="s">
        <v>133</v>
      </c>
      <c r="D13" s="1174"/>
      <c r="E13" s="337">
        <v>9</v>
      </c>
      <c r="F13" s="338">
        <v>5</v>
      </c>
      <c r="G13" s="338">
        <v>1</v>
      </c>
      <c r="H13" s="338">
        <v>4</v>
      </c>
      <c r="I13" s="338">
        <v>2</v>
      </c>
      <c r="J13" s="339">
        <v>0</v>
      </c>
    </row>
    <row r="14" spans="2:11" ht="18.75" customHeight="1">
      <c r="B14" s="317"/>
      <c r="C14" s="317"/>
      <c r="D14" s="317"/>
      <c r="E14" s="317"/>
      <c r="F14" s="317"/>
      <c r="G14" s="317"/>
      <c r="H14" s="317"/>
      <c r="I14" s="317"/>
      <c r="J14" s="317"/>
    </row>
    <row r="15" spans="2:11" ht="14.25" customHeight="1" thickBot="1">
      <c r="B15" s="318"/>
      <c r="C15" s="318"/>
      <c r="D15" s="318"/>
      <c r="E15" s="319"/>
      <c r="F15" s="319"/>
      <c r="G15" s="319"/>
      <c r="H15" s="319"/>
      <c r="I15" s="319"/>
      <c r="J15" s="319"/>
    </row>
    <row r="16" spans="2:11" ht="14.25" customHeight="1">
      <c r="B16" s="1175" t="s">
        <v>9</v>
      </c>
      <c r="C16" s="1176"/>
      <c r="D16" s="1177"/>
      <c r="E16" s="1184" t="s">
        <v>153</v>
      </c>
      <c r="F16" s="1185"/>
      <c r="G16" s="1185"/>
      <c r="H16" s="1186"/>
      <c r="I16" s="1187" t="s">
        <v>140</v>
      </c>
      <c r="J16" s="1188"/>
    </row>
    <row r="17" spans="2:10" ht="14.25" customHeight="1">
      <c r="B17" s="1178"/>
      <c r="C17" s="1179"/>
      <c r="D17" s="1180"/>
      <c r="E17" s="1189" t="s">
        <v>39</v>
      </c>
      <c r="F17" s="1191" t="s">
        <v>148</v>
      </c>
      <c r="G17" s="1192"/>
      <c r="H17" s="1193"/>
      <c r="I17" s="1194" t="s">
        <v>39</v>
      </c>
      <c r="J17" s="1196" t="s">
        <v>78</v>
      </c>
    </row>
    <row r="18" spans="2:10" ht="24.75" thickBot="1">
      <c r="B18" s="1204"/>
      <c r="C18" s="1205"/>
      <c r="D18" s="1206"/>
      <c r="E18" s="1207"/>
      <c r="F18" s="321" t="s">
        <v>124</v>
      </c>
      <c r="G18" s="321" t="s">
        <v>125</v>
      </c>
      <c r="H18" s="321" t="s">
        <v>126</v>
      </c>
      <c r="I18" s="1208"/>
      <c r="J18" s="1209"/>
    </row>
    <row r="19" spans="2:10" ht="26.25" customHeight="1">
      <c r="B19" s="1210" t="s">
        <v>151</v>
      </c>
      <c r="C19" s="1211"/>
      <c r="D19" s="1212"/>
      <c r="E19" s="330">
        <v>20575</v>
      </c>
      <c r="F19" s="331">
        <v>2067</v>
      </c>
      <c r="G19" s="331">
        <v>833</v>
      </c>
      <c r="H19" s="331">
        <v>3343</v>
      </c>
      <c r="I19" s="331">
        <v>2233</v>
      </c>
      <c r="J19" s="332">
        <v>512</v>
      </c>
    </row>
    <row r="20" spans="2:10" ht="25.5" customHeight="1">
      <c r="B20" s="1201" t="s">
        <v>152</v>
      </c>
      <c r="C20" s="1173" t="s">
        <v>127</v>
      </c>
      <c r="D20" s="1174"/>
      <c r="E20" s="323">
        <v>19959</v>
      </c>
      <c r="F20" s="324">
        <v>1451</v>
      </c>
      <c r="G20" s="324">
        <v>512</v>
      </c>
      <c r="H20" s="324">
        <v>3343</v>
      </c>
      <c r="I20" s="324">
        <v>2232</v>
      </c>
      <c r="J20" s="316">
        <v>512</v>
      </c>
    </row>
    <row r="21" spans="2:10" ht="22.5" customHeight="1">
      <c r="B21" s="1202"/>
      <c r="C21" s="1173" t="s">
        <v>128</v>
      </c>
      <c r="D21" s="1174"/>
      <c r="E21" s="323">
        <v>616</v>
      </c>
      <c r="F21" s="324">
        <v>616</v>
      </c>
      <c r="G21" s="324">
        <v>321</v>
      </c>
      <c r="H21" s="325" t="s">
        <v>129</v>
      </c>
      <c r="I21" s="324">
        <v>1</v>
      </c>
      <c r="J21" s="316">
        <v>0</v>
      </c>
    </row>
    <row r="22" spans="2:10" ht="22.5" customHeight="1">
      <c r="B22" s="1202"/>
      <c r="C22" s="1201" t="s">
        <v>152</v>
      </c>
      <c r="D22" s="322" t="s">
        <v>130</v>
      </c>
      <c r="E22" s="323">
        <v>531</v>
      </c>
      <c r="F22" s="324">
        <v>531</v>
      </c>
      <c r="G22" s="324">
        <v>264</v>
      </c>
      <c r="H22" s="325" t="s">
        <v>129</v>
      </c>
      <c r="I22" s="324">
        <v>1</v>
      </c>
      <c r="J22" s="316">
        <v>0</v>
      </c>
    </row>
    <row r="23" spans="2:10" ht="22.5">
      <c r="B23" s="1202"/>
      <c r="C23" s="1202"/>
      <c r="D23" s="322" t="s">
        <v>131</v>
      </c>
      <c r="E23" s="323">
        <v>10</v>
      </c>
      <c r="F23" s="324">
        <v>10</v>
      </c>
      <c r="G23" s="324">
        <v>0</v>
      </c>
      <c r="H23" s="325" t="s">
        <v>129</v>
      </c>
      <c r="I23" s="324">
        <v>0</v>
      </c>
      <c r="J23" s="316">
        <v>0</v>
      </c>
    </row>
    <row r="24" spans="2:10" ht="22.5">
      <c r="B24" s="1202"/>
      <c r="C24" s="1203"/>
      <c r="D24" s="336" t="s">
        <v>132</v>
      </c>
      <c r="E24" s="323">
        <v>75</v>
      </c>
      <c r="F24" s="324">
        <v>75</v>
      </c>
      <c r="G24" s="324">
        <v>57</v>
      </c>
      <c r="H24" s="325" t="s">
        <v>129</v>
      </c>
      <c r="I24" s="324">
        <v>0</v>
      </c>
      <c r="J24" s="316">
        <v>0</v>
      </c>
    </row>
    <row r="25" spans="2:10" ht="25.5" customHeight="1" thickBot="1">
      <c r="B25" s="1213"/>
      <c r="C25" s="1214" t="s">
        <v>133</v>
      </c>
      <c r="D25" s="1215"/>
      <c r="E25" s="326">
        <v>6</v>
      </c>
      <c r="F25" s="327">
        <v>5</v>
      </c>
      <c r="G25" s="327">
        <v>2</v>
      </c>
      <c r="H25" s="327">
        <v>1</v>
      </c>
      <c r="I25" s="327">
        <v>0</v>
      </c>
      <c r="J25" s="328">
        <v>0</v>
      </c>
    </row>
    <row r="27" spans="2:10" ht="15" thickBot="1"/>
    <row r="28" spans="2:10" ht="14.25" customHeight="1">
      <c r="B28" s="1175" t="s">
        <v>9</v>
      </c>
      <c r="C28" s="1176"/>
      <c r="D28" s="1177"/>
      <c r="E28" s="1184" t="s">
        <v>156</v>
      </c>
      <c r="F28" s="1185"/>
      <c r="G28" s="1185"/>
      <c r="H28" s="1186"/>
      <c r="I28" s="1187" t="s">
        <v>162</v>
      </c>
      <c r="J28" s="1188"/>
    </row>
    <row r="29" spans="2:10" ht="14.25" customHeight="1">
      <c r="B29" s="1178"/>
      <c r="C29" s="1179"/>
      <c r="D29" s="1180"/>
      <c r="E29" s="1189" t="s">
        <v>39</v>
      </c>
      <c r="F29" s="1191" t="s">
        <v>149</v>
      </c>
      <c r="G29" s="1192"/>
      <c r="H29" s="1193"/>
      <c r="I29" s="1194" t="s">
        <v>39</v>
      </c>
      <c r="J29" s="1196" t="s">
        <v>78</v>
      </c>
    </row>
    <row r="30" spans="2:10" ht="24">
      <c r="B30" s="1181"/>
      <c r="C30" s="1182"/>
      <c r="D30" s="1183"/>
      <c r="E30" s="1190"/>
      <c r="F30" s="321" t="s">
        <v>124</v>
      </c>
      <c r="G30" s="321" t="s">
        <v>125</v>
      </c>
      <c r="H30" s="321" t="s">
        <v>126</v>
      </c>
      <c r="I30" s="1195"/>
      <c r="J30" s="1197"/>
    </row>
    <row r="31" spans="2:10" ht="35.25" customHeight="1">
      <c r="B31" s="1198" t="s">
        <v>150</v>
      </c>
      <c r="C31" s="1199"/>
      <c r="D31" s="1200"/>
      <c r="E31" s="333">
        <v>27364</v>
      </c>
      <c r="F31" s="334">
        <v>3828</v>
      </c>
      <c r="G31" s="334">
        <v>1804</v>
      </c>
      <c r="H31" s="334">
        <v>6059</v>
      </c>
      <c r="I31" s="334">
        <v>3596</v>
      </c>
      <c r="J31" s="335">
        <v>943</v>
      </c>
    </row>
    <row r="32" spans="2:10" ht="26.25" customHeight="1">
      <c r="B32" s="1201" t="s">
        <v>152</v>
      </c>
      <c r="C32" s="1173" t="s">
        <v>127</v>
      </c>
      <c r="D32" s="1174"/>
      <c r="E32" s="337">
        <v>24846</v>
      </c>
      <c r="F32" s="338">
        <v>1310</v>
      </c>
      <c r="G32" s="338">
        <v>680</v>
      </c>
      <c r="H32" s="338">
        <v>6059</v>
      </c>
      <c r="I32" s="338">
        <v>3429</v>
      </c>
      <c r="J32" s="339">
        <v>897</v>
      </c>
    </row>
    <row r="33" spans="2:10" ht="19.5" customHeight="1">
      <c r="B33" s="1202"/>
      <c r="C33" s="1173" t="s">
        <v>128</v>
      </c>
      <c r="D33" s="1174"/>
      <c r="E33" s="337">
        <v>2518</v>
      </c>
      <c r="F33" s="338">
        <v>2518</v>
      </c>
      <c r="G33" s="338">
        <v>1124</v>
      </c>
      <c r="H33" s="340" t="s">
        <v>129</v>
      </c>
      <c r="I33" s="338">
        <v>167</v>
      </c>
      <c r="J33" s="339">
        <v>46</v>
      </c>
    </row>
    <row r="34" spans="2:10" ht="19.5" customHeight="1">
      <c r="B34" s="1202"/>
      <c r="C34" s="1201" t="s">
        <v>152</v>
      </c>
      <c r="D34" s="336" t="s">
        <v>130</v>
      </c>
      <c r="E34" s="337">
        <v>2335</v>
      </c>
      <c r="F34" s="338">
        <v>2335</v>
      </c>
      <c r="G34" s="338">
        <v>945</v>
      </c>
      <c r="H34" s="340" t="s">
        <v>129</v>
      </c>
      <c r="I34" s="338">
        <v>161</v>
      </c>
      <c r="J34" s="339">
        <v>40</v>
      </c>
    </row>
    <row r="35" spans="2:10" ht="22.5">
      <c r="B35" s="1202"/>
      <c r="C35" s="1202"/>
      <c r="D35" s="336" t="s">
        <v>131</v>
      </c>
      <c r="E35" s="337">
        <v>0</v>
      </c>
      <c r="F35" s="338">
        <v>0</v>
      </c>
      <c r="G35" s="338">
        <v>0</v>
      </c>
      <c r="H35" s="340" t="s">
        <v>129</v>
      </c>
      <c r="I35" s="338">
        <v>0</v>
      </c>
      <c r="J35" s="339">
        <v>0</v>
      </c>
    </row>
    <row r="36" spans="2:10" ht="22.5">
      <c r="B36" s="1202"/>
      <c r="C36" s="1203"/>
      <c r="D36" s="336" t="s">
        <v>132</v>
      </c>
      <c r="E36" s="337">
        <v>183</v>
      </c>
      <c r="F36" s="338">
        <v>183</v>
      </c>
      <c r="G36" s="338">
        <v>179</v>
      </c>
      <c r="H36" s="340" t="s">
        <v>129</v>
      </c>
      <c r="I36" s="338">
        <v>6</v>
      </c>
      <c r="J36" s="339">
        <v>6</v>
      </c>
    </row>
    <row r="37" spans="2:10" ht="28.5" customHeight="1">
      <c r="B37" s="1203"/>
      <c r="C37" s="1173" t="s">
        <v>133</v>
      </c>
      <c r="D37" s="1174"/>
      <c r="E37" s="337">
        <v>56</v>
      </c>
      <c r="F37" s="338">
        <v>31</v>
      </c>
      <c r="G37" s="338">
        <v>21</v>
      </c>
      <c r="H37" s="338">
        <v>7</v>
      </c>
      <c r="I37" s="338">
        <v>3</v>
      </c>
      <c r="J37" s="339">
        <v>1</v>
      </c>
    </row>
    <row r="39" spans="2:10" ht="15" thickBot="1"/>
    <row r="40" spans="2:10" ht="14.25" customHeight="1">
      <c r="B40" s="1175" t="s">
        <v>9</v>
      </c>
      <c r="C40" s="1176"/>
      <c r="D40" s="1177"/>
      <c r="E40" s="1184" t="s">
        <v>161</v>
      </c>
      <c r="F40" s="1185"/>
      <c r="G40" s="1185"/>
      <c r="H40" s="1186"/>
      <c r="I40" s="1187" t="s">
        <v>163</v>
      </c>
      <c r="J40" s="1188"/>
    </row>
    <row r="41" spans="2:10" ht="14.25" customHeight="1">
      <c r="B41" s="1178"/>
      <c r="C41" s="1179"/>
      <c r="D41" s="1180"/>
      <c r="E41" s="1189" t="s">
        <v>39</v>
      </c>
      <c r="F41" s="1191" t="s">
        <v>149</v>
      </c>
      <c r="G41" s="1192"/>
      <c r="H41" s="1193"/>
      <c r="I41" s="1194" t="s">
        <v>39</v>
      </c>
      <c r="J41" s="1196" t="s">
        <v>78</v>
      </c>
    </row>
    <row r="42" spans="2:10" ht="24">
      <c r="B42" s="1181"/>
      <c r="C42" s="1182"/>
      <c r="D42" s="1183"/>
      <c r="E42" s="1190"/>
      <c r="F42" s="321" t="s">
        <v>124</v>
      </c>
      <c r="G42" s="321" t="s">
        <v>125</v>
      </c>
      <c r="H42" s="321" t="s">
        <v>126</v>
      </c>
      <c r="I42" s="1195"/>
      <c r="J42" s="1197"/>
    </row>
    <row r="43" spans="2:10" ht="33" customHeight="1">
      <c r="B43" s="1198" t="s">
        <v>150</v>
      </c>
      <c r="C43" s="1199"/>
      <c r="D43" s="1200"/>
      <c r="E43" s="333">
        <v>27275</v>
      </c>
      <c r="F43" s="334">
        <v>4498</v>
      </c>
      <c r="G43" s="334">
        <v>1482</v>
      </c>
      <c r="H43" s="334">
        <v>6252</v>
      </c>
      <c r="I43" s="334">
        <v>3151</v>
      </c>
      <c r="J43" s="335">
        <v>841</v>
      </c>
    </row>
    <row r="44" spans="2:10" ht="22.5" customHeight="1">
      <c r="B44" s="1201" t="s">
        <v>152</v>
      </c>
      <c r="C44" s="1173" t="s">
        <v>127</v>
      </c>
      <c r="D44" s="1174"/>
      <c r="E44" s="337">
        <v>25227</v>
      </c>
      <c r="F44" s="338">
        <v>2450</v>
      </c>
      <c r="G44" s="338">
        <v>619</v>
      </c>
      <c r="H44" s="338">
        <v>6252</v>
      </c>
      <c r="I44" s="338">
        <v>3135</v>
      </c>
      <c r="J44" s="339">
        <v>834</v>
      </c>
    </row>
    <row r="45" spans="2:10" ht="18" customHeight="1">
      <c r="B45" s="1202"/>
      <c r="C45" s="1173" t="s">
        <v>128</v>
      </c>
      <c r="D45" s="1174"/>
      <c r="E45" s="337">
        <v>2048</v>
      </c>
      <c r="F45" s="338">
        <v>2048</v>
      </c>
      <c r="G45" s="338">
        <v>863</v>
      </c>
      <c r="H45" s="340" t="s">
        <v>129</v>
      </c>
      <c r="I45" s="338">
        <v>16</v>
      </c>
      <c r="J45" s="339">
        <v>7</v>
      </c>
    </row>
    <row r="46" spans="2:10" ht="18.75" customHeight="1">
      <c r="B46" s="1202"/>
      <c r="C46" s="1201" t="s">
        <v>152</v>
      </c>
      <c r="D46" s="336" t="s">
        <v>130</v>
      </c>
      <c r="E46" s="337">
        <v>1998</v>
      </c>
      <c r="F46" s="338">
        <v>1998</v>
      </c>
      <c r="G46" s="338">
        <v>818</v>
      </c>
      <c r="H46" s="340" t="s">
        <v>129</v>
      </c>
      <c r="I46" s="338">
        <v>14</v>
      </c>
      <c r="J46" s="339">
        <v>6</v>
      </c>
    </row>
    <row r="47" spans="2:10" ht="27" customHeight="1">
      <c r="B47" s="1202"/>
      <c r="C47" s="1202"/>
      <c r="D47" s="336" t="s">
        <v>131</v>
      </c>
      <c r="E47" s="337">
        <v>3</v>
      </c>
      <c r="F47" s="338">
        <v>3</v>
      </c>
      <c r="G47" s="338">
        <v>0</v>
      </c>
      <c r="H47" s="340" t="s">
        <v>129</v>
      </c>
      <c r="I47" s="338">
        <v>1</v>
      </c>
      <c r="J47" s="339">
        <v>1</v>
      </c>
    </row>
    <row r="48" spans="2:10" ht="22.5">
      <c r="B48" s="1202"/>
      <c r="C48" s="1203"/>
      <c r="D48" s="336" t="s">
        <v>132</v>
      </c>
      <c r="E48" s="337">
        <v>47</v>
      </c>
      <c r="F48" s="338">
        <v>47</v>
      </c>
      <c r="G48" s="338">
        <v>45</v>
      </c>
      <c r="H48" s="340" t="s">
        <v>129</v>
      </c>
      <c r="I48" s="338">
        <v>1</v>
      </c>
      <c r="J48" s="339">
        <v>0</v>
      </c>
    </row>
    <row r="49" spans="2:10" ht="25.5" customHeight="1">
      <c r="B49" s="1203"/>
      <c r="C49" s="1173" t="s">
        <v>133</v>
      </c>
      <c r="D49" s="1174"/>
      <c r="E49" s="337">
        <v>49</v>
      </c>
      <c r="F49" s="338">
        <v>14</v>
      </c>
      <c r="G49" s="338">
        <v>8</v>
      </c>
      <c r="H49" s="338">
        <v>17</v>
      </c>
      <c r="I49" s="338">
        <v>4</v>
      </c>
      <c r="J49" s="339">
        <v>0</v>
      </c>
    </row>
    <row r="50" spans="2:10" ht="15" thickBot="1"/>
    <row r="51" spans="2:10" ht="14.25" customHeight="1">
      <c r="B51" s="1175" t="s">
        <v>9</v>
      </c>
      <c r="C51" s="1176"/>
      <c r="D51" s="1177"/>
      <c r="E51" s="1184" t="s">
        <v>167</v>
      </c>
      <c r="F51" s="1185"/>
      <c r="G51" s="1185"/>
      <c r="H51" s="1186"/>
      <c r="I51" s="1187" t="s">
        <v>168</v>
      </c>
      <c r="J51" s="1188"/>
    </row>
    <row r="52" spans="2:10" ht="14.25" customHeight="1">
      <c r="B52" s="1178"/>
      <c r="C52" s="1179"/>
      <c r="D52" s="1180"/>
      <c r="E52" s="1189" t="s">
        <v>39</v>
      </c>
      <c r="F52" s="1191" t="s">
        <v>149</v>
      </c>
      <c r="G52" s="1192"/>
      <c r="H52" s="1193"/>
      <c r="I52" s="1194" t="s">
        <v>39</v>
      </c>
      <c r="J52" s="1196" t="s">
        <v>78</v>
      </c>
    </row>
    <row r="53" spans="2:10" ht="24">
      <c r="B53" s="1181"/>
      <c r="C53" s="1182"/>
      <c r="D53" s="1183"/>
      <c r="E53" s="1190"/>
      <c r="F53" s="321" t="s">
        <v>124</v>
      </c>
      <c r="G53" s="321" t="s">
        <v>125</v>
      </c>
      <c r="H53" s="321" t="s">
        <v>126</v>
      </c>
      <c r="I53" s="1195"/>
      <c r="J53" s="1197"/>
    </row>
    <row r="54" spans="2:10" ht="26.25" customHeight="1">
      <c r="B54" s="1198" t="s">
        <v>150</v>
      </c>
      <c r="C54" s="1199"/>
      <c r="D54" s="1200"/>
      <c r="E54" s="333">
        <v>31539</v>
      </c>
      <c r="F54" s="334">
        <v>5680</v>
      </c>
      <c r="G54" s="334">
        <v>2377</v>
      </c>
      <c r="H54" s="334">
        <v>7471</v>
      </c>
      <c r="I54" s="334">
        <v>4383</v>
      </c>
      <c r="J54" s="335">
        <v>946</v>
      </c>
    </row>
    <row r="55" spans="2:10" ht="21.75" customHeight="1">
      <c r="B55" s="1201" t="s">
        <v>152</v>
      </c>
      <c r="C55" s="1173" t="s">
        <v>127</v>
      </c>
      <c r="D55" s="1174"/>
      <c r="E55" s="337">
        <v>27675</v>
      </c>
      <c r="F55" s="338">
        <v>1816</v>
      </c>
      <c r="G55" s="338">
        <v>790</v>
      </c>
      <c r="H55" s="338">
        <v>7471</v>
      </c>
      <c r="I55" s="338">
        <v>4177</v>
      </c>
      <c r="J55" s="339">
        <v>898</v>
      </c>
    </row>
    <row r="56" spans="2:10" ht="14.25" customHeight="1">
      <c r="B56" s="1202"/>
      <c r="C56" s="1173" t="s">
        <v>128</v>
      </c>
      <c r="D56" s="1174"/>
      <c r="E56" s="337">
        <v>3864</v>
      </c>
      <c r="F56" s="338">
        <v>3864</v>
      </c>
      <c r="G56" s="338">
        <v>1587</v>
      </c>
      <c r="H56" s="340" t="s">
        <v>129</v>
      </c>
      <c r="I56" s="338">
        <v>206</v>
      </c>
      <c r="J56" s="339">
        <v>48</v>
      </c>
    </row>
    <row r="57" spans="2:10">
      <c r="B57" s="1202"/>
      <c r="C57" s="1201" t="s">
        <v>152</v>
      </c>
      <c r="D57" s="336" t="s">
        <v>130</v>
      </c>
      <c r="E57" s="337">
        <v>3715</v>
      </c>
      <c r="F57" s="338">
        <v>3715</v>
      </c>
      <c r="G57" s="338">
        <v>1457</v>
      </c>
      <c r="H57" s="340" t="s">
        <v>129</v>
      </c>
      <c r="I57" s="338">
        <v>201</v>
      </c>
      <c r="J57" s="339">
        <v>44</v>
      </c>
    </row>
    <row r="58" spans="2:10" ht="22.5">
      <c r="B58" s="1202"/>
      <c r="C58" s="1202"/>
      <c r="D58" s="336" t="s">
        <v>131</v>
      </c>
      <c r="E58" s="337">
        <v>4</v>
      </c>
      <c r="F58" s="338">
        <v>4</v>
      </c>
      <c r="G58" s="338">
        <v>0</v>
      </c>
      <c r="H58" s="340" t="s">
        <v>129</v>
      </c>
      <c r="I58" s="338">
        <v>0</v>
      </c>
      <c r="J58" s="339">
        <v>0</v>
      </c>
    </row>
    <row r="59" spans="2:10" ht="22.5">
      <c r="B59" s="1202"/>
      <c r="C59" s="1203"/>
      <c r="D59" s="336" t="s">
        <v>132</v>
      </c>
      <c r="E59" s="337">
        <v>145</v>
      </c>
      <c r="F59" s="338">
        <v>145</v>
      </c>
      <c r="G59" s="338">
        <v>130</v>
      </c>
      <c r="H59" s="340" t="s">
        <v>129</v>
      </c>
      <c r="I59" s="338">
        <v>5</v>
      </c>
      <c r="J59" s="339">
        <v>4</v>
      </c>
    </row>
    <row r="60" spans="2:10" ht="21" customHeight="1">
      <c r="B60" s="1203"/>
      <c r="C60" s="1173" t="s">
        <v>133</v>
      </c>
      <c r="D60" s="1174"/>
      <c r="E60" s="337">
        <v>13</v>
      </c>
      <c r="F60" s="338">
        <v>9</v>
      </c>
      <c r="G60" s="338">
        <v>3</v>
      </c>
      <c r="H60" s="338">
        <v>4</v>
      </c>
      <c r="I60" s="338">
        <v>1</v>
      </c>
      <c r="J60" s="339">
        <v>0</v>
      </c>
    </row>
    <row r="61" spans="2:10" ht="15" thickBot="1"/>
    <row r="62" spans="2:10" ht="15.75" customHeight="1">
      <c r="B62" s="1175" t="s">
        <v>9</v>
      </c>
      <c r="C62" s="1176"/>
      <c r="D62" s="1177"/>
      <c r="E62" s="1184" t="s">
        <v>173</v>
      </c>
      <c r="F62" s="1185"/>
      <c r="G62" s="1185"/>
      <c r="H62" s="1186"/>
      <c r="I62" s="1187" t="s">
        <v>174</v>
      </c>
      <c r="J62" s="1188"/>
    </row>
    <row r="63" spans="2:10" ht="14.25" customHeight="1">
      <c r="B63" s="1178"/>
      <c r="C63" s="1179"/>
      <c r="D63" s="1180"/>
      <c r="E63" s="1189" t="s">
        <v>39</v>
      </c>
      <c r="F63" s="1191" t="s">
        <v>149</v>
      </c>
      <c r="G63" s="1192"/>
      <c r="H63" s="1193"/>
      <c r="I63" s="1194" t="s">
        <v>39</v>
      </c>
      <c r="J63" s="1196" t="s">
        <v>78</v>
      </c>
    </row>
    <row r="64" spans="2:10" ht="24">
      <c r="B64" s="1181"/>
      <c r="C64" s="1182"/>
      <c r="D64" s="1183"/>
      <c r="E64" s="1190"/>
      <c r="F64" s="321" t="s">
        <v>124</v>
      </c>
      <c r="G64" s="321" t="s">
        <v>125</v>
      </c>
      <c r="H64" s="321" t="s">
        <v>126</v>
      </c>
      <c r="I64" s="1195"/>
      <c r="J64" s="1197"/>
    </row>
    <row r="65" spans="2:10" ht="24" customHeight="1">
      <c r="B65" s="1198" t="s">
        <v>150</v>
      </c>
      <c r="C65" s="1199"/>
      <c r="D65" s="1200"/>
      <c r="E65" s="333">
        <v>27764</v>
      </c>
      <c r="F65" s="334">
        <v>3083</v>
      </c>
      <c r="G65" s="334">
        <v>1312</v>
      </c>
      <c r="H65" s="334">
        <v>7172</v>
      </c>
      <c r="I65" s="334">
        <v>3341</v>
      </c>
      <c r="J65" s="335">
        <v>786</v>
      </c>
    </row>
    <row r="66" spans="2:10" ht="31.5" customHeight="1">
      <c r="B66" s="1201" t="s">
        <v>152</v>
      </c>
      <c r="C66" s="1173" t="s">
        <v>127</v>
      </c>
      <c r="D66" s="1174"/>
      <c r="E66" s="337">
        <v>26380</v>
      </c>
      <c r="F66" s="338">
        <v>1699</v>
      </c>
      <c r="G66" s="338">
        <v>705</v>
      </c>
      <c r="H66" s="338">
        <v>7172</v>
      </c>
      <c r="I66" s="338">
        <v>3335</v>
      </c>
      <c r="J66" s="339">
        <v>786</v>
      </c>
    </row>
    <row r="67" spans="2:10" ht="14.25" customHeight="1">
      <c r="B67" s="1202"/>
      <c r="C67" s="1173" t="s">
        <v>128</v>
      </c>
      <c r="D67" s="1174"/>
      <c r="E67" s="337">
        <v>1384</v>
      </c>
      <c r="F67" s="338">
        <v>1384</v>
      </c>
      <c r="G67" s="338">
        <v>607</v>
      </c>
      <c r="H67" s="340" t="s">
        <v>129</v>
      </c>
      <c r="I67" s="338">
        <v>6</v>
      </c>
      <c r="J67" s="339">
        <v>0</v>
      </c>
    </row>
    <row r="68" spans="2:10">
      <c r="B68" s="1202"/>
      <c r="C68" s="1201" t="s">
        <v>152</v>
      </c>
      <c r="D68" s="336" t="s">
        <v>130</v>
      </c>
      <c r="E68" s="337">
        <v>1271</v>
      </c>
      <c r="F68" s="338">
        <v>1271</v>
      </c>
      <c r="G68" s="338">
        <v>509</v>
      </c>
      <c r="H68" s="340" t="s">
        <v>129</v>
      </c>
      <c r="I68" s="338">
        <v>6</v>
      </c>
      <c r="J68" s="339">
        <v>0</v>
      </c>
    </row>
    <row r="69" spans="2:10" ht="22.5">
      <c r="B69" s="1202"/>
      <c r="C69" s="1202"/>
      <c r="D69" s="336" t="s">
        <v>131</v>
      </c>
      <c r="E69" s="337">
        <v>0</v>
      </c>
      <c r="F69" s="338">
        <v>0</v>
      </c>
      <c r="G69" s="338">
        <v>0</v>
      </c>
      <c r="H69" s="340" t="s">
        <v>129</v>
      </c>
      <c r="I69" s="338">
        <v>0</v>
      </c>
      <c r="J69" s="339">
        <v>0</v>
      </c>
    </row>
    <row r="70" spans="2:10" ht="23.25" customHeight="1">
      <c r="B70" s="1202"/>
      <c r="C70" s="1203"/>
      <c r="D70" s="336" t="s">
        <v>132</v>
      </c>
      <c r="E70" s="337">
        <v>113</v>
      </c>
      <c r="F70" s="338">
        <v>113</v>
      </c>
      <c r="G70" s="338">
        <v>98</v>
      </c>
      <c r="H70" s="340" t="s">
        <v>129</v>
      </c>
      <c r="I70" s="338">
        <v>0</v>
      </c>
      <c r="J70" s="339">
        <v>0</v>
      </c>
    </row>
    <row r="71" spans="2:10" ht="23.25" customHeight="1">
      <c r="B71" s="1203"/>
      <c r="C71" s="1173" t="s">
        <v>133</v>
      </c>
      <c r="D71" s="1174"/>
      <c r="E71" s="337">
        <v>5</v>
      </c>
      <c r="F71" s="338">
        <v>2</v>
      </c>
      <c r="G71" s="338">
        <v>3</v>
      </c>
      <c r="H71" s="338">
        <v>3</v>
      </c>
      <c r="I71" s="338">
        <v>0</v>
      </c>
      <c r="J71" s="339">
        <v>0</v>
      </c>
    </row>
    <row r="72" spans="2:10" ht="15" thickBot="1"/>
    <row r="73" spans="2:10" ht="14.25" customHeight="1">
      <c r="B73" s="1175" t="s">
        <v>9</v>
      </c>
      <c r="C73" s="1176"/>
      <c r="D73" s="1177"/>
      <c r="E73" s="1184" t="s">
        <v>175</v>
      </c>
      <c r="F73" s="1185"/>
      <c r="G73" s="1185"/>
      <c r="H73" s="1186"/>
      <c r="I73" s="1187" t="s">
        <v>176</v>
      </c>
      <c r="J73" s="1188"/>
    </row>
    <row r="74" spans="2:10" ht="14.25" customHeight="1">
      <c r="B74" s="1178"/>
      <c r="C74" s="1179"/>
      <c r="D74" s="1180"/>
      <c r="E74" s="1189" t="s">
        <v>39</v>
      </c>
      <c r="F74" s="1191" t="s">
        <v>149</v>
      </c>
      <c r="G74" s="1192"/>
      <c r="H74" s="1193"/>
      <c r="I74" s="1194" t="s">
        <v>39</v>
      </c>
      <c r="J74" s="1196" t="s">
        <v>78</v>
      </c>
    </row>
    <row r="75" spans="2:10" ht="24">
      <c r="B75" s="1181"/>
      <c r="C75" s="1182"/>
      <c r="D75" s="1183"/>
      <c r="E75" s="1190"/>
      <c r="F75" s="321" t="s">
        <v>124</v>
      </c>
      <c r="G75" s="321" t="s">
        <v>125</v>
      </c>
      <c r="H75" s="321" t="s">
        <v>126</v>
      </c>
      <c r="I75" s="1195"/>
      <c r="J75" s="1197"/>
    </row>
    <row r="76" spans="2:10" ht="36" customHeight="1">
      <c r="B76" s="1198" t="s">
        <v>150</v>
      </c>
      <c r="C76" s="1199"/>
      <c r="D76" s="1200"/>
      <c r="E76" s="500">
        <v>29809</v>
      </c>
      <c r="F76" s="501">
        <v>5008</v>
      </c>
      <c r="G76" s="501">
        <v>2041</v>
      </c>
      <c r="H76" s="501">
        <v>7370</v>
      </c>
      <c r="I76" s="501">
        <v>4871</v>
      </c>
      <c r="J76" s="502">
        <v>1482</v>
      </c>
    </row>
    <row r="77" spans="2:10" ht="24.75" customHeight="1">
      <c r="B77" s="1201" t="s">
        <v>152</v>
      </c>
      <c r="C77" s="1173" t="s">
        <v>127</v>
      </c>
      <c r="D77" s="1174"/>
      <c r="E77" s="503">
        <v>26446</v>
      </c>
      <c r="F77" s="504">
        <v>1645</v>
      </c>
      <c r="G77" s="504">
        <v>667</v>
      </c>
      <c r="H77" s="504">
        <v>7370</v>
      </c>
      <c r="I77" s="504">
        <v>4793</v>
      </c>
      <c r="J77" s="505">
        <v>1455</v>
      </c>
    </row>
    <row r="78" spans="2:10" ht="14.25" customHeight="1">
      <c r="B78" s="1202"/>
      <c r="C78" s="1173" t="s">
        <v>128</v>
      </c>
      <c r="D78" s="1174"/>
      <c r="E78" s="503">
        <v>3363</v>
      </c>
      <c r="F78" s="504">
        <v>3363</v>
      </c>
      <c r="G78" s="504">
        <v>1374</v>
      </c>
      <c r="H78" s="506" t="s">
        <v>129</v>
      </c>
      <c r="I78" s="504">
        <v>78</v>
      </c>
      <c r="J78" s="505">
        <v>27</v>
      </c>
    </row>
    <row r="79" spans="2:10">
      <c r="B79" s="1202"/>
      <c r="C79" s="1201" t="s">
        <v>152</v>
      </c>
      <c r="D79" s="336" t="s">
        <v>130</v>
      </c>
      <c r="E79" s="503">
        <v>3024</v>
      </c>
      <c r="F79" s="504">
        <v>3024</v>
      </c>
      <c r="G79" s="504">
        <v>1049</v>
      </c>
      <c r="H79" s="506" t="s">
        <v>129</v>
      </c>
      <c r="I79" s="504">
        <v>76</v>
      </c>
      <c r="J79" s="505">
        <v>25</v>
      </c>
    </row>
    <row r="80" spans="2:10" ht="22.5">
      <c r="B80" s="1202"/>
      <c r="C80" s="1202"/>
      <c r="D80" s="336" t="s">
        <v>131</v>
      </c>
      <c r="E80" s="503">
        <v>0</v>
      </c>
      <c r="F80" s="504">
        <v>0</v>
      </c>
      <c r="G80" s="504">
        <v>0</v>
      </c>
      <c r="H80" s="506" t="s">
        <v>129</v>
      </c>
      <c r="I80" s="504">
        <v>0</v>
      </c>
      <c r="J80" s="505">
        <v>0</v>
      </c>
    </row>
    <row r="81" spans="2:16" ht="22.5">
      <c r="B81" s="1202"/>
      <c r="C81" s="1203"/>
      <c r="D81" s="336" t="s">
        <v>132</v>
      </c>
      <c r="E81" s="503">
        <v>339</v>
      </c>
      <c r="F81" s="504">
        <v>339</v>
      </c>
      <c r="G81" s="504">
        <v>325</v>
      </c>
      <c r="H81" s="506" t="s">
        <v>129</v>
      </c>
      <c r="I81" s="504">
        <v>2</v>
      </c>
      <c r="J81" s="505">
        <v>2</v>
      </c>
    </row>
    <row r="82" spans="2:16" ht="24" customHeight="1">
      <c r="B82" s="1203"/>
      <c r="C82" s="1173" t="s">
        <v>133</v>
      </c>
      <c r="D82" s="1174"/>
      <c r="E82" s="516">
        <v>134</v>
      </c>
      <c r="F82" s="517">
        <v>125</v>
      </c>
      <c r="G82" s="517">
        <v>27</v>
      </c>
      <c r="H82" s="517">
        <v>8</v>
      </c>
      <c r="I82" s="517">
        <v>1</v>
      </c>
      <c r="J82" s="518">
        <v>0</v>
      </c>
    </row>
    <row r="83" spans="2:16" ht="15" thickBot="1"/>
    <row r="84" spans="2:16" ht="14.25" customHeight="1">
      <c r="B84" s="1175" t="s">
        <v>9</v>
      </c>
      <c r="C84" s="1176"/>
      <c r="D84" s="1177"/>
      <c r="E84" s="1184" t="s">
        <v>179</v>
      </c>
      <c r="F84" s="1185"/>
      <c r="G84" s="1185"/>
      <c r="H84" s="1186"/>
      <c r="I84" s="1187" t="s">
        <v>180</v>
      </c>
      <c r="J84" s="1188"/>
    </row>
    <row r="85" spans="2:16" ht="14.25" customHeight="1">
      <c r="B85" s="1178"/>
      <c r="C85" s="1179"/>
      <c r="D85" s="1180"/>
      <c r="E85" s="1189" t="s">
        <v>39</v>
      </c>
      <c r="F85" s="1191" t="s">
        <v>149</v>
      </c>
      <c r="G85" s="1192"/>
      <c r="H85" s="1193"/>
      <c r="I85" s="1194" t="s">
        <v>39</v>
      </c>
      <c r="J85" s="1196" t="s">
        <v>78</v>
      </c>
    </row>
    <row r="86" spans="2:16" ht="24">
      <c r="B86" s="1181"/>
      <c r="C86" s="1182"/>
      <c r="D86" s="1183"/>
      <c r="E86" s="1190"/>
      <c r="F86" s="321" t="s">
        <v>124</v>
      </c>
      <c r="G86" s="321" t="s">
        <v>125</v>
      </c>
      <c r="H86" s="321" t="s">
        <v>126</v>
      </c>
      <c r="I86" s="1195"/>
      <c r="J86" s="1197"/>
    </row>
    <row r="87" spans="2:16" ht="33.6" customHeight="1">
      <c r="B87" s="1198" t="s">
        <v>150</v>
      </c>
      <c r="C87" s="1199"/>
      <c r="D87" s="1200"/>
      <c r="E87" s="500">
        <v>26174</v>
      </c>
      <c r="F87" s="501">
        <v>2809</v>
      </c>
      <c r="G87" s="501">
        <v>1152</v>
      </c>
      <c r="H87" s="501">
        <v>7420</v>
      </c>
      <c r="I87" s="501">
        <v>3065</v>
      </c>
      <c r="J87" s="502">
        <v>864</v>
      </c>
    </row>
    <row r="88" spans="2:16" ht="23.25" customHeight="1">
      <c r="B88" s="1201" t="s">
        <v>152</v>
      </c>
      <c r="C88" s="1173" t="s">
        <v>127</v>
      </c>
      <c r="D88" s="1174"/>
      <c r="E88" s="503">
        <v>25554</v>
      </c>
      <c r="F88" s="504">
        <v>2189</v>
      </c>
      <c r="G88" s="504">
        <v>839</v>
      </c>
      <c r="H88" s="504">
        <v>7420</v>
      </c>
      <c r="I88" s="504">
        <v>3064</v>
      </c>
      <c r="J88" s="505">
        <v>863</v>
      </c>
    </row>
    <row r="89" spans="2:16" ht="14.25" customHeight="1">
      <c r="B89" s="1202"/>
      <c r="C89" s="1173" t="s">
        <v>128</v>
      </c>
      <c r="D89" s="1174"/>
      <c r="E89" s="503">
        <v>620</v>
      </c>
      <c r="F89" s="504">
        <v>620</v>
      </c>
      <c r="G89" s="504">
        <v>313</v>
      </c>
      <c r="H89" s="506" t="s">
        <v>129</v>
      </c>
      <c r="I89" s="504">
        <v>1</v>
      </c>
      <c r="J89" s="505">
        <v>1</v>
      </c>
    </row>
    <row r="90" spans="2:16">
      <c r="B90" s="1202"/>
      <c r="C90" s="1201" t="s">
        <v>152</v>
      </c>
      <c r="D90" s="336" t="s">
        <v>130</v>
      </c>
      <c r="E90" s="503">
        <v>552</v>
      </c>
      <c r="F90" s="504">
        <v>552</v>
      </c>
      <c r="G90" s="504">
        <v>245</v>
      </c>
      <c r="H90" s="506" t="s">
        <v>129</v>
      </c>
      <c r="I90" s="504">
        <v>1</v>
      </c>
      <c r="J90" s="505">
        <v>1</v>
      </c>
    </row>
    <row r="91" spans="2:16" ht="22.5">
      <c r="B91" s="1202"/>
      <c r="C91" s="1202"/>
      <c r="D91" s="336" t="s">
        <v>131</v>
      </c>
      <c r="E91" s="503">
        <v>0</v>
      </c>
      <c r="F91" s="504">
        <v>0</v>
      </c>
      <c r="G91" s="504">
        <v>0</v>
      </c>
      <c r="H91" s="506" t="s">
        <v>129</v>
      </c>
      <c r="I91" s="504">
        <v>0</v>
      </c>
      <c r="J91" s="505">
        <v>0</v>
      </c>
    </row>
    <row r="92" spans="2:16" ht="22.5">
      <c r="B92" s="1202"/>
      <c r="C92" s="1203"/>
      <c r="D92" s="336" t="s">
        <v>132</v>
      </c>
      <c r="E92" s="503">
        <v>68</v>
      </c>
      <c r="F92" s="504">
        <v>68</v>
      </c>
      <c r="G92" s="504">
        <v>68</v>
      </c>
      <c r="H92" s="506" t="s">
        <v>129</v>
      </c>
      <c r="I92" s="504">
        <v>0</v>
      </c>
      <c r="J92" s="505">
        <v>0</v>
      </c>
    </row>
    <row r="93" spans="2:16" ht="26.25" customHeight="1">
      <c r="B93" s="1203"/>
      <c r="C93" s="1173" t="s">
        <v>133</v>
      </c>
      <c r="D93" s="1174"/>
      <c r="E93" s="516">
        <v>67</v>
      </c>
      <c r="F93" s="517">
        <v>44</v>
      </c>
      <c r="G93" s="517">
        <v>14</v>
      </c>
      <c r="H93" s="517">
        <v>23</v>
      </c>
      <c r="I93" s="517">
        <v>5</v>
      </c>
      <c r="J93" s="518">
        <v>0</v>
      </c>
    </row>
    <row r="94" spans="2:16" s="544" customFormat="1" ht="15" thickBot="1">
      <c r="B94" s="568"/>
      <c r="C94" s="569"/>
      <c r="D94" s="569"/>
      <c r="E94" s="537"/>
      <c r="F94" s="537"/>
      <c r="G94" s="537"/>
      <c r="H94" s="537"/>
      <c r="I94" s="537"/>
      <c r="J94" s="537"/>
    </row>
    <row r="95" spans="2:16" ht="14.25" customHeight="1">
      <c r="B95" s="1175" t="s">
        <v>9</v>
      </c>
      <c r="C95" s="1176"/>
      <c r="D95" s="1177"/>
      <c r="E95" s="1184" t="s">
        <v>197</v>
      </c>
      <c r="F95" s="1185"/>
      <c r="G95" s="1185"/>
      <c r="H95" s="1186"/>
      <c r="I95" s="1187" t="s">
        <v>198</v>
      </c>
      <c r="J95" s="1188"/>
      <c r="K95" s="512"/>
      <c r="L95" s="512"/>
      <c r="M95" s="512"/>
      <c r="N95" s="512"/>
      <c r="O95" s="512"/>
      <c r="P95" s="512"/>
    </row>
    <row r="96" spans="2:16" s="544" customFormat="1" ht="14.25" customHeight="1">
      <c r="B96" s="1178"/>
      <c r="C96" s="1179"/>
      <c r="D96" s="1180"/>
      <c r="E96" s="1189" t="s">
        <v>39</v>
      </c>
      <c r="F96" s="1191" t="s">
        <v>149</v>
      </c>
      <c r="G96" s="1192"/>
      <c r="H96" s="1193"/>
      <c r="I96" s="1194" t="s">
        <v>39</v>
      </c>
      <c r="J96" s="1196" t="s">
        <v>78</v>
      </c>
      <c r="K96" s="512"/>
      <c r="L96" s="512"/>
      <c r="M96" s="512"/>
      <c r="N96" s="512"/>
      <c r="O96" s="512"/>
      <c r="P96" s="512"/>
    </row>
    <row r="97" spans="2:16" s="544" customFormat="1" ht="24">
      <c r="B97" s="1181"/>
      <c r="C97" s="1182"/>
      <c r="D97" s="1183"/>
      <c r="E97" s="1190"/>
      <c r="F97" s="321" t="s">
        <v>124</v>
      </c>
      <c r="G97" s="321" t="s">
        <v>125</v>
      </c>
      <c r="H97" s="321" t="s">
        <v>126</v>
      </c>
      <c r="I97" s="1195"/>
      <c r="J97" s="1197"/>
      <c r="K97" s="512"/>
      <c r="L97" s="512"/>
      <c r="M97" s="512"/>
      <c r="N97" s="512"/>
      <c r="O97" s="512"/>
      <c r="P97" s="512"/>
    </row>
    <row r="98" spans="2:16" s="544" customFormat="1" ht="30.75" customHeight="1">
      <c r="B98" s="1198" t="s">
        <v>150</v>
      </c>
      <c r="C98" s="1199"/>
      <c r="D98" s="1200"/>
      <c r="E98" s="500">
        <v>26677</v>
      </c>
      <c r="F98" s="501">
        <v>3538</v>
      </c>
      <c r="G98" s="501">
        <v>1577</v>
      </c>
      <c r="H98" s="501">
        <v>7437</v>
      </c>
      <c r="I98" s="501">
        <v>5273</v>
      </c>
      <c r="J98" s="502">
        <v>1266</v>
      </c>
      <c r="K98" s="512"/>
      <c r="L98" s="512"/>
      <c r="M98" s="512"/>
      <c r="N98" s="512"/>
      <c r="O98" s="512"/>
      <c r="P98" s="512"/>
    </row>
    <row r="99" spans="2:16" s="544" customFormat="1" ht="24.75" customHeight="1">
      <c r="B99" s="1201" t="s">
        <v>152</v>
      </c>
      <c r="C99" s="1173" t="s">
        <v>127</v>
      </c>
      <c r="D99" s="1174"/>
      <c r="E99" s="503">
        <v>25281</v>
      </c>
      <c r="F99" s="504">
        <v>2142</v>
      </c>
      <c r="G99" s="504">
        <v>821</v>
      </c>
      <c r="H99" s="504">
        <v>7437</v>
      </c>
      <c r="I99" s="504">
        <v>5195</v>
      </c>
      <c r="J99" s="505">
        <v>1233</v>
      </c>
      <c r="K99" s="512"/>
      <c r="L99" s="512"/>
      <c r="M99" s="512"/>
      <c r="N99" s="512"/>
      <c r="O99" s="512"/>
      <c r="P99" s="512"/>
    </row>
    <row r="100" spans="2:16" s="544" customFormat="1" ht="14.25" customHeight="1">
      <c r="B100" s="1202"/>
      <c r="C100" s="1173" t="s">
        <v>128</v>
      </c>
      <c r="D100" s="1174"/>
      <c r="E100" s="503">
        <v>1396</v>
      </c>
      <c r="F100" s="504">
        <v>1396</v>
      </c>
      <c r="G100" s="504">
        <v>756</v>
      </c>
      <c r="H100" s="506" t="s">
        <v>129</v>
      </c>
      <c r="I100" s="504">
        <v>78</v>
      </c>
      <c r="J100" s="505">
        <v>33</v>
      </c>
      <c r="K100" s="512"/>
      <c r="L100" s="512"/>
      <c r="M100" s="512"/>
      <c r="N100" s="512"/>
      <c r="O100" s="512"/>
      <c r="P100" s="512"/>
    </row>
    <row r="101" spans="2:16" s="544" customFormat="1">
      <c r="B101" s="1202"/>
      <c r="C101" s="1201" t="s">
        <v>152</v>
      </c>
      <c r="D101" s="336" t="s">
        <v>130</v>
      </c>
      <c r="E101" s="503">
        <v>1151</v>
      </c>
      <c r="F101" s="504">
        <v>1151</v>
      </c>
      <c r="G101" s="504">
        <v>516</v>
      </c>
      <c r="H101" s="506" t="s">
        <v>129</v>
      </c>
      <c r="I101" s="504">
        <v>78</v>
      </c>
      <c r="J101" s="505">
        <v>33</v>
      </c>
      <c r="K101" s="512"/>
      <c r="L101" s="512"/>
      <c r="M101" s="512"/>
      <c r="N101" s="512"/>
      <c r="O101" s="512"/>
      <c r="P101" s="512"/>
    </row>
    <row r="102" spans="2:16" s="544" customFormat="1" ht="22.5">
      <c r="B102" s="1202"/>
      <c r="C102" s="1202"/>
      <c r="D102" s="336" t="s">
        <v>131</v>
      </c>
      <c r="E102" s="503">
        <v>1</v>
      </c>
      <c r="F102" s="504">
        <v>1</v>
      </c>
      <c r="G102" s="504">
        <v>0</v>
      </c>
      <c r="H102" s="506" t="s">
        <v>129</v>
      </c>
      <c r="I102" s="504">
        <v>0</v>
      </c>
      <c r="J102" s="505">
        <v>0</v>
      </c>
      <c r="K102" s="512"/>
      <c r="L102" s="512"/>
      <c r="M102" s="512"/>
      <c r="N102" s="512"/>
      <c r="O102" s="512"/>
      <c r="P102" s="512"/>
    </row>
    <row r="103" spans="2:16" s="544" customFormat="1" ht="22.5">
      <c r="B103" s="1202"/>
      <c r="C103" s="1203"/>
      <c r="D103" s="336" t="s">
        <v>132</v>
      </c>
      <c r="E103" s="503">
        <v>244</v>
      </c>
      <c r="F103" s="504">
        <v>244</v>
      </c>
      <c r="G103" s="504">
        <v>240</v>
      </c>
      <c r="H103" s="506" t="s">
        <v>129</v>
      </c>
      <c r="I103" s="504">
        <v>0</v>
      </c>
      <c r="J103" s="505">
        <v>0</v>
      </c>
      <c r="K103" s="512"/>
      <c r="L103" s="512"/>
      <c r="M103" s="512"/>
      <c r="N103" s="512"/>
      <c r="O103" s="512"/>
      <c r="P103" s="512"/>
    </row>
    <row r="104" spans="2:16" s="544" customFormat="1" ht="24.75" customHeight="1">
      <c r="B104" s="1203"/>
      <c r="C104" s="1173" t="s">
        <v>133</v>
      </c>
      <c r="D104" s="1174"/>
      <c r="E104" s="516">
        <v>36</v>
      </c>
      <c r="F104" s="517">
        <v>22</v>
      </c>
      <c r="G104" s="517">
        <v>0</v>
      </c>
      <c r="H104" s="517">
        <v>9</v>
      </c>
      <c r="I104" s="517">
        <v>1</v>
      </c>
      <c r="J104" s="518">
        <v>0</v>
      </c>
      <c r="K104" s="512"/>
      <c r="L104" s="512"/>
      <c r="M104" s="512"/>
      <c r="N104" s="512"/>
      <c r="O104" s="512"/>
      <c r="P104" s="512"/>
    </row>
    <row r="105" spans="2:16" s="544" customFormat="1" ht="15" thickBot="1">
      <c r="B105" s="510"/>
      <c r="C105" s="513"/>
      <c r="D105" s="513"/>
      <c r="E105" s="512"/>
      <c r="F105" s="512"/>
      <c r="G105" s="512"/>
      <c r="H105" s="512"/>
      <c r="I105" s="512"/>
      <c r="J105" s="512"/>
      <c r="K105" s="512"/>
      <c r="L105" s="512"/>
      <c r="M105" s="512"/>
      <c r="N105" s="512"/>
      <c r="O105" s="512"/>
      <c r="P105" s="512"/>
    </row>
    <row r="106" spans="2:16" ht="18" customHeight="1">
      <c r="B106" s="1175" t="s">
        <v>9</v>
      </c>
      <c r="C106" s="1176"/>
      <c r="D106" s="1177"/>
      <c r="E106" s="1184" t="s">
        <v>208</v>
      </c>
      <c r="F106" s="1185"/>
      <c r="G106" s="1185"/>
      <c r="H106" s="1186"/>
      <c r="I106" s="1187" t="s">
        <v>209</v>
      </c>
      <c r="J106" s="1188"/>
      <c r="K106" s="511"/>
      <c r="L106" s="511"/>
      <c r="M106" s="511"/>
      <c r="N106" s="511"/>
      <c r="O106" s="511"/>
    </row>
    <row r="107" spans="2:16" ht="24.75" customHeight="1">
      <c r="B107" s="1178"/>
      <c r="C107" s="1179"/>
      <c r="D107" s="1180"/>
      <c r="E107" s="1189" t="s">
        <v>39</v>
      </c>
      <c r="F107" s="1191" t="s">
        <v>204</v>
      </c>
      <c r="G107" s="1192"/>
      <c r="H107" s="1193"/>
      <c r="I107" s="1194" t="s">
        <v>39</v>
      </c>
      <c r="J107" s="1196" t="s">
        <v>78</v>
      </c>
      <c r="K107" s="507"/>
      <c r="L107" s="507"/>
      <c r="M107" s="507"/>
      <c r="N107" s="507"/>
      <c r="O107" s="507"/>
    </row>
    <row r="108" spans="2:16" ht="24">
      <c r="B108" s="1181"/>
      <c r="C108" s="1182"/>
      <c r="D108" s="1183"/>
      <c r="E108" s="1190"/>
      <c r="F108" s="321" t="s">
        <v>124</v>
      </c>
      <c r="G108" s="321" t="s">
        <v>125</v>
      </c>
      <c r="H108" s="321" t="s">
        <v>126</v>
      </c>
      <c r="I108" s="1195"/>
      <c r="J108" s="1197"/>
      <c r="K108" s="508"/>
      <c r="L108" s="508"/>
      <c r="M108" s="508"/>
      <c r="N108" s="507"/>
      <c r="O108" s="508"/>
    </row>
    <row r="109" spans="2:16" ht="22.5" customHeight="1">
      <c r="B109" s="1198" t="s">
        <v>210</v>
      </c>
      <c r="C109" s="1199"/>
      <c r="D109" s="1200"/>
      <c r="E109" s="500">
        <v>28783</v>
      </c>
      <c r="F109" s="501">
        <v>2802</v>
      </c>
      <c r="G109" s="501">
        <v>1083</v>
      </c>
      <c r="H109" s="501">
        <v>8763</v>
      </c>
      <c r="I109" s="501">
        <v>3671</v>
      </c>
      <c r="J109" s="502">
        <v>1034</v>
      </c>
      <c r="K109" s="508"/>
      <c r="L109" s="508"/>
      <c r="M109" s="509"/>
      <c r="N109" s="507"/>
      <c r="O109" s="508"/>
    </row>
    <row r="110" spans="2:16" ht="21.75" customHeight="1">
      <c r="B110" s="1201" t="s">
        <v>207</v>
      </c>
      <c r="C110" s="1173" t="s">
        <v>127</v>
      </c>
      <c r="D110" s="1174"/>
      <c r="E110" s="503">
        <v>27586</v>
      </c>
      <c r="F110" s="504">
        <v>1606</v>
      </c>
      <c r="G110" s="504">
        <v>663</v>
      </c>
      <c r="H110" s="504">
        <v>8763</v>
      </c>
      <c r="I110" s="504">
        <v>3662</v>
      </c>
      <c r="J110" s="505">
        <v>1026</v>
      </c>
      <c r="K110" s="508"/>
      <c r="L110" s="508"/>
      <c r="M110" s="509"/>
      <c r="N110" s="507"/>
      <c r="O110" s="508"/>
    </row>
    <row r="111" spans="2:16" ht="14.25" customHeight="1">
      <c r="B111" s="1202"/>
      <c r="C111" s="1173" t="s">
        <v>205</v>
      </c>
      <c r="D111" s="1174"/>
      <c r="E111" s="503">
        <v>1197</v>
      </c>
      <c r="F111" s="504">
        <v>1196</v>
      </c>
      <c r="G111" s="504">
        <v>420</v>
      </c>
      <c r="H111" s="506" t="s">
        <v>129</v>
      </c>
      <c r="I111" s="504">
        <v>9</v>
      </c>
      <c r="J111" s="505">
        <v>8</v>
      </c>
      <c r="K111" s="508"/>
      <c r="L111" s="508"/>
      <c r="M111" s="509"/>
      <c r="N111" s="507"/>
      <c r="O111" s="508"/>
    </row>
    <row r="112" spans="2:16">
      <c r="B112" s="1202"/>
      <c r="C112" s="1201" t="s">
        <v>207</v>
      </c>
      <c r="D112" s="336" t="s">
        <v>130</v>
      </c>
      <c r="E112" s="503">
        <v>1107</v>
      </c>
      <c r="F112" s="504">
        <v>1106</v>
      </c>
      <c r="G112" s="504">
        <v>332</v>
      </c>
      <c r="H112" s="506" t="s">
        <v>129</v>
      </c>
      <c r="I112" s="504">
        <v>9</v>
      </c>
      <c r="J112" s="505">
        <v>8</v>
      </c>
      <c r="K112" s="508"/>
      <c r="L112" s="508"/>
      <c r="M112" s="508"/>
      <c r="N112" s="507"/>
      <c r="O112" s="508"/>
    </row>
    <row r="113" spans="2:10" ht="22.5">
      <c r="B113" s="1202"/>
      <c r="C113" s="1202"/>
      <c r="D113" s="336" t="s">
        <v>131</v>
      </c>
      <c r="E113" s="503">
        <v>1</v>
      </c>
      <c r="F113" s="504">
        <v>1</v>
      </c>
      <c r="G113" s="504">
        <v>0</v>
      </c>
      <c r="H113" s="506" t="s">
        <v>129</v>
      </c>
      <c r="I113" s="504">
        <v>0</v>
      </c>
      <c r="J113" s="505">
        <v>0</v>
      </c>
    </row>
    <row r="114" spans="2:10" ht="22.5">
      <c r="B114" s="1202"/>
      <c r="C114" s="1203"/>
      <c r="D114" s="336" t="s">
        <v>132</v>
      </c>
      <c r="E114" s="503">
        <v>89</v>
      </c>
      <c r="F114" s="504">
        <v>89</v>
      </c>
      <c r="G114" s="504">
        <v>88</v>
      </c>
      <c r="H114" s="506" t="s">
        <v>129</v>
      </c>
      <c r="I114" s="504">
        <v>0</v>
      </c>
      <c r="J114" s="505">
        <v>0</v>
      </c>
    </row>
    <row r="115" spans="2:10" ht="24.75" customHeight="1">
      <c r="B115" s="1203"/>
      <c r="C115" s="1173" t="s">
        <v>206</v>
      </c>
      <c r="D115" s="1174"/>
      <c r="E115" s="516">
        <v>16</v>
      </c>
      <c r="F115" s="517">
        <v>2</v>
      </c>
      <c r="G115" s="517">
        <v>0</v>
      </c>
      <c r="H115" s="517">
        <v>14</v>
      </c>
      <c r="I115" s="517">
        <v>0</v>
      </c>
      <c r="J115" s="518">
        <v>0</v>
      </c>
    </row>
    <row r="116" spans="2:10" s="544" customFormat="1" ht="12.75" customHeight="1" thickBot="1">
      <c r="B116" s="568"/>
      <c r="C116" s="569"/>
      <c r="D116" s="569"/>
      <c r="E116" s="537"/>
      <c r="F116" s="537"/>
      <c r="G116" s="537"/>
      <c r="H116" s="537"/>
      <c r="I116" s="537"/>
      <c r="J116" s="537"/>
    </row>
    <row r="117" spans="2:10" ht="23.25" customHeight="1">
      <c r="B117" s="1175" t="s">
        <v>9</v>
      </c>
      <c r="C117" s="1176"/>
      <c r="D117" s="1177"/>
      <c r="E117" s="1184" t="s">
        <v>224</v>
      </c>
      <c r="F117" s="1185"/>
      <c r="G117" s="1185"/>
      <c r="H117" s="1186"/>
      <c r="I117" s="1187" t="s">
        <v>225</v>
      </c>
      <c r="J117" s="1188"/>
    </row>
    <row r="118" spans="2:10" ht="14.25" customHeight="1">
      <c r="B118" s="1178"/>
      <c r="C118" s="1179"/>
      <c r="D118" s="1180"/>
      <c r="E118" s="1189" t="s">
        <v>39</v>
      </c>
      <c r="F118" s="1191" t="s">
        <v>149</v>
      </c>
      <c r="G118" s="1192"/>
      <c r="H118" s="1193"/>
      <c r="I118" s="1194" t="s">
        <v>39</v>
      </c>
      <c r="J118" s="1196" t="s">
        <v>78</v>
      </c>
    </row>
    <row r="119" spans="2:10" ht="24">
      <c r="B119" s="1181"/>
      <c r="C119" s="1182"/>
      <c r="D119" s="1183"/>
      <c r="E119" s="1190"/>
      <c r="F119" s="321" t="s">
        <v>124</v>
      </c>
      <c r="G119" s="321" t="s">
        <v>125</v>
      </c>
      <c r="H119" s="321" t="s">
        <v>126</v>
      </c>
      <c r="I119" s="1195"/>
      <c r="J119" s="1197"/>
    </row>
    <row r="120" spans="2:10" ht="30.75" customHeight="1">
      <c r="B120" s="1198" t="s">
        <v>150</v>
      </c>
      <c r="C120" s="1199"/>
      <c r="D120" s="1200"/>
      <c r="E120" s="500">
        <v>31033</v>
      </c>
      <c r="F120" s="501">
        <v>3467</v>
      </c>
      <c r="G120" s="501">
        <v>1388</v>
      </c>
      <c r="H120" s="501">
        <v>8561</v>
      </c>
      <c r="I120" s="501">
        <v>6389</v>
      </c>
      <c r="J120" s="695">
        <v>1885</v>
      </c>
    </row>
    <row r="121" spans="2:10" ht="33" customHeight="1">
      <c r="B121" s="1201" t="s">
        <v>152</v>
      </c>
      <c r="C121" s="1173" t="s">
        <v>127</v>
      </c>
      <c r="D121" s="1174"/>
      <c r="E121" s="689">
        <v>28904</v>
      </c>
      <c r="F121" s="687">
        <v>1355</v>
      </c>
      <c r="G121" s="688">
        <v>563</v>
      </c>
      <c r="H121" s="687">
        <v>8561</v>
      </c>
      <c r="I121" s="687">
        <v>6300</v>
      </c>
      <c r="J121" s="505">
        <v>1862</v>
      </c>
    </row>
    <row r="122" spans="2:10" ht="14.25" customHeight="1">
      <c r="B122" s="1202"/>
      <c r="C122" s="1173" t="s">
        <v>128</v>
      </c>
      <c r="D122" s="1174"/>
      <c r="E122" s="690">
        <v>2129</v>
      </c>
      <c r="F122" s="691">
        <v>2112</v>
      </c>
      <c r="G122" s="688">
        <v>825</v>
      </c>
      <c r="H122" s="506" t="s">
        <v>129</v>
      </c>
      <c r="I122" s="687">
        <v>89</v>
      </c>
      <c r="J122" s="505">
        <v>23</v>
      </c>
    </row>
    <row r="123" spans="2:10">
      <c r="B123" s="1202"/>
      <c r="C123" s="1201" t="s">
        <v>152</v>
      </c>
      <c r="D123" s="336" t="s">
        <v>130</v>
      </c>
      <c r="E123" s="690">
        <v>1951</v>
      </c>
      <c r="F123" s="691">
        <v>1934</v>
      </c>
      <c r="G123" s="688">
        <v>660</v>
      </c>
      <c r="H123" s="506" t="s">
        <v>129</v>
      </c>
      <c r="I123" s="687">
        <v>88</v>
      </c>
      <c r="J123" s="505">
        <v>23</v>
      </c>
    </row>
    <row r="124" spans="2:10" ht="22.5">
      <c r="B124" s="1202"/>
      <c r="C124" s="1202"/>
      <c r="D124" s="336" t="s">
        <v>131</v>
      </c>
      <c r="E124" s="690">
        <v>2</v>
      </c>
      <c r="F124" s="691">
        <v>2</v>
      </c>
      <c r="G124" s="688">
        <v>0</v>
      </c>
      <c r="H124" s="506" t="s">
        <v>129</v>
      </c>
      <c r="I124" s="687">
        <v>0</v>
      </c>
      <c r="J124" s="505">
        <v>0</v>
      </c>
    </row>
    <row r="125" spans="2:10" ht="22.5">
      <c r="B125" s="1202"/>
      <c r="C125" s="1203"/>
      <c r="D125" s="336" t="s">
        <v>132</v>
      </c>
      <c r="E125" s="690">
        <v>176</v>
      </c>
      <c r="F125" s="691">
        <v>176</v>
      </c>
      <c r="G125" s="688">
        <v>165</v>
      </c>
      <c r="H125" s="506" t="s">
        <v>129</v>
      </c>
      <c r="I125" s="687">
        <v>1</v>
      </c>
      <c r="J125" s="505">
        <v>0</v>
      </c>
    </row>
    <row r="126" spans="2:10" ht="24.75" customHeight="1">
      <c r="B126" s="1203"/>
      <c r="C126" s="1173" t="s">
        <v>133</v>
      </c>
      <c r="D126" s="1174"/>
      <c r="E126" s="690">
        <v>8</v>
      </c>
      <c r="F126" s="691">
        <v>2</v>
      </c>
      <c r="G126" s="688">
        <v>1</v>
      </c>
      <c r="H126" s="692">
        <v>4</v>
      </c>
      <c r="I126" s="691">
        <v>1</v>
      </c>
      <c r="J126" s="518">
        <v>0</v>
      </c>
    </row>
    <row r="127" spans="2:10" ht="15" thickBot="1"/>
    <row r="128" spans="2:10" s="544" customFormat="1" ht="23.25" customHeight="1">
      <c r="B128" s="1175" t="s">
        <v>9</v>
      </c>
      <c r="C128" s="1176"/>
      <c r="D128" s="1177"/>
      <c r="E128" s="1184" t="s">
        <v>230</v>
      </c>
      <c r="F128" s="1185"/>
      <c r="G128" s="1185"/>
      <c r="H128" s="1186"/>
      <c r="I128" s="1187" t="s">
        <v>229</v>
      </c>
      <c r="J128" s="1188"/>
    </row>
    <row r="129" spans="2:10" s="544" customFormat="1" ht="14.25" customHeight="1">
      <c r="B129" s="1178"/>
      <c r="C129" s="1179"/>
      <c r="D129" s="1180"/>
      <c r="E129" s="1189" t="s">
        <v>39</v>
      </c>
      <c r="F129" s="1191" t="s">
        <v>149</v>
      </c>
      <c r="G129" s="1192"/>
      <c r="H129" s="1193"/>
      <c r="I129" s="1194" t="s">
        <v>39</v>
      </c>
      <c r="J129" s="1196" t="s">
        <v>78</v>
      </c>
    </row>
    <row r="130" spans="2:10" s="544" customFormat="1" ht="24">
      <c r="B130" s="1181"/>
      <c r="C130" s="1182"/>
      <c r="D130" s="1183"/>
      <c r="E130" s="1190"/>
      <c r="F130" s="321" t="s">
        <v>124</v>
      </c>
      <c r="G130" s="321" t="s">
        <v>125</v>
      </c>
      <c r="H130" s="321" t="s">
        <v>126</v>
      </c>
      <c r="I130" s="1195"/>
      <c r="J130" s="1197"/>
    </row>
    <row r="131" spans="2:10" s="544" customFormat="1" ht="30.75" customHeight="1">
      <c r="B131" s="1198" t="s">
        <v>150</v>
      </c>
      <c r="C131" s="1199"/>
      <c r="D131" s="1200"/>
      <c r="E131" s="500">
        <v>30344</v>
      </c>
      <c r="F131" s="501">
        <v>2771</v>
      </c>
      <c r="G131" s="501">
        <v>1089</v>
      </c>
      <c r="H131" s="501">
        <v>7406</v>
      </c>
      <c r="I131" s="501">
        <v>4542</v>
      </c>
      <c r="J131" s="695">
        <v>1178</v>
      </c>
    </row>
    <row r="132" spans="2:10" s="544" customFormat="1" ht="33" customHeight="1">
      <c r="B132" s="1201" t="s">
        <v>152</v>
      </c>
      <c r="C132" s="1173" t="s">
        <v>127</v>
      </c>
      <c r="D132" s="1174"/>
      <c r="E132" s="689">
        <v>29087</v>
      </c>
      <c r="F132" s="687">
        <v>1532</v>
      </c>
      <c r="G132" s="688">
        <v>602</v>
      </c>
      <c r="H132" s="687">
        <v>7406</v>
      </c>
      <c r="I132" s="687">
        <v>4528</v>
      </c>
      <c r="J132" s="505">
        <v>1177</v>
      </c>
    </row>
    <row r="133" spans="2:10" s="544" customFormat="1" ht="14.25" customHeight="1">
      <c r="B133" s="1202"/>
      <c r="C133" s="1173" t="s">
        <v>128</v>
      </c>
      <c r="D133" s="1174"/>
      <c r="E133" s="690">
        <v>1257</v>
      </c>
      <c r="F133" s="691">
        <v>1239</v>
      </c>
      <c r="G133" s="688">
        <v>487</v>
      </c>
      <c r="H133" s="506" t="s">
        <v>129</v>
      </c>
      <c r="I133" s="687">
        <v>14</v>
      </c>
      <c r="J133" s="505">
        <v>1</v>
      </c>
    </row>
    <row r="134" spans="2:10" s="544" customFormat="1">
      <c r="B134" s="1202"/>
      <c r="C134" s="1201" t="s">
        <v>152</v>
      </c>
      <c r="D134" s="336" t="s">
        <v>130</v>
      </c>
      <c r="E134" s="690">
        <v>1188</v>
      </c>
      <c r="F134" s="691">
        <v>1171</v>
      </c>
      <c r="G134" s="688">
        <v>425</v>
      </c>
      <c r="H134" s="506" t="s">
        <v>129</v>
      </c>
      <c r="I134" s="687">
        <v>14</v>
      </c>
      <c r="J134" s="505">
        <v>1</v>
      </c>
    </row>
    <row r="135" spans="2:10" s="544" customFormat="1" ht="22.5">
      <c r="B135" s="1202"/>
      <c r="C135" s="1202"/>
      <c r="D135" s="336" t="s">
        <v>131</v>
      </c>
      <c r="E135" s="690">
        <v>1</v>
      </c>
      <c r="F135" s="691">
        <v>1</v>
      </c>
      <c r="G135" s="688">
        <v>0</v>
      </c>
      <c r="H135" s="506" t="s">
        <v>129</v>
      </c>
      <c r="I135" s="687">
        <v>0</v>
      </c>
      <c r="J135" s="505">
        <v>0</v>
      </c>
    </row>
    <row r="136" spans="2:10" s="544" customFormat="1" ht="22.5">
      <c r="B136" s="1202"/>
      <c r="C136" s="1203"/>
      <c r="D136" s="336" t="s">
        <v>132</v>
      </c>
      <c r="E136" s="690">
        <v>68</v>
      </c>
      <c r="F136" s="691">
        <v>67</v>
      </c>
      <c r="G136" s="688">
        <v>62</v>
      </c>
      <c r="H136" s="506" t="s">
        <v>129</v>
      </c>
      <c r="I136" s="687">
        <v>0</v>
      </c>
      <c r="J136" s="505">
        <v>0</v>
      </c>
    </row>
    <row r="137" spans="2:10" s="544" customFormat="1" ht="24.75" customHeight="1">
      <c r="B137" s="1203"/>
      <c r="C137" s="1173" t="s">
        <v>133</v>
      </c>
      <c r="D137" s="1174"/>
      <c r="E137" s="690">
        <v>12</v>
      </c>
      <c r="F137" s="691">
        <v>0</v>
      </c>
      <c r="G137" s="688">
        <v>0</v>
      </c>
      <c r="H137" s="692">
        <v>10</v>
      </c>
      <c r="I137" s="691">
        <v>1</v>
      </c>
      <c r="J137" s="518">
        <v>0</v>
      </c>
    </row>
    <row r="138" spans="2:10" s="544" customFormat="1" ht="24.75" customHeight="1" thickBot="1">
      <c r="B138" s="568"/>
      <c r="C138" s="569"/>
      <c r="D138" s="569"/>
      <c r="E138" s="537"/>
      <c r="F138" s="537"/>
      <c r="G138" s="537"/>
      <c r="H138" s="805"/>
      <c r="I138" s="537"/>
      <c r="J138" s="537"/>
    </row>
    <row r="139" spans="2:10" s="544" customFormat="1" ht="24.75" customHeight="1">
      <c r="B139" s="1175" t="s">
        <v>9</v>
      </c>
      <c r="C139" s="1176"/>
      <c r="D139" s="1177"/>
      <c r="E139" s="1184" t="s">
        <v>236</v>
      </c>
      <c r="F139" s="1185"/>
      <c r="G139" s="1185"/>
      <c r="H139" s="1186"/>
      <c r="I139" s="1187" t="s">
        <v>237</v>
      </c>
      <c r="J139" s="1188"/>
    </row>
    <row r="140" spans="2:10" s="544" customFormat="1" ht="24.75" customHeight="1">
      <c r="B140" s="1178"/>
      <c r="C140" s="1179"/>
      <c r="D140" s="1180"/>
      <c r="E140" s="1189" t="s">
        <v>39</v>
      </c>
      <c r="F140" s="1191" t="s">
        <v>149</v>
      </c>
      <c r="G140" s="1192"/>
      <c r="H140" s="1193"/>
      <c r="I140" s="1194" t="s">
        <v>39</v>
      </c>
      <c r="J140" s="1196" t="s">
        <v>78</v>
      </c>
    </row>
    <row r="141" spans="2:10" s="544" customFormat="1" ht="24.75" customHeight="1">
      <c r="B141" s="1181"/>
      <c r="C141" s="1182"/>
      <c r="D141" s="1183"/>
      <c r="E141" s="1190"/>
      <c r="F141" s="321" t="s">
        <v>124</v>
      </c>
      <c r="G141" s="321" t="s">
        <v>125</v>
      </c>
      <c r="H141" s="321" t="s">
        <v>126</v>
      </c>
      <c r="I141" s="1195"/>
      <c r="J141" s="1197"/>
    </row>
    <row r="142" spans="2:10" s="544" customFormat="1" ht="24.75" customHeight="1">
      <c r="B142" s="1198" t="s">
        <v>150</v>
      </c>
      <c r="C142" s="1199"/>
      <c r="D142" s="1200"/>
      <c r="E142" s="500">
        <v>30234</v>
      </c>
      <c r="F142" s="501">
        <v>3422</v>
      </c>
      <c r="G142" s="501">
        <v>1641</v>
      </c>
      <c r="H142" s="501">
        <v>7283</v>
      </c>
      <c r="I142" s="501">
        <v>5363</v>
      </c>
      <c r="J142" s="695">
        <v>1383</v>
      </c>
    </row>
    <row r="143" spans="2:10" s="544" customFormat="1" ht="24.75" customHeight="1">
      <c r="B143" s="1201" t="s">
        <v>152</v>
      </c>
      <c r="C143" s="1173" t="s">
        <v>127</v>
      </c>
      <c r="D143" s="1174"/>
      <c r="E143" s="689">
        <v>28106</v>
      </c>
      <c r="F143" s="687">
        <v>1305</v>
      </c>
      <c r="G143" s="688">
        <v>794</v>
      </c>
      <c r="H143" s="687">
        <v>7283</v>
      </c>
      <c r="I143" s="687">
        <v>5195</v>
      </c>
      <c r="J143" s="505">
        <v>1356</v>
      </c>
    </row>
    <row r="144" spans="2:10" s="544" customFormat="1" ht="24.75" customHeight="1">
      <c r="B144" s="1202"/>
      <c r="C144" s="1173" t="s">
        <v>128</v>
      </c>
      <c r="D144" s="1174"/>
      <c r="E144" s="690">
        <v>2128</v>
      </c>
      <c r="F144" s="691">
        <v>2117</v>
      </c>
      <c r="G144" s="688">
        <v>847</v>
      </c>
      <c r="H144" s="506" t="s">
        <v>129</v>
      </c>
      <c r="I144" s="687">
        <v>168</v>
      </c>
      <c r="J144" s="505">
        <v>27</v>
      </c>
    </row>
    <row r="145" spans="2:10" s="544" customFormat="1" ht="24.75" customHeight="1">
      <c r="B145" s="1202"/>
      <c r="C145" s="1201" t="s">
        <v>152</v>
      </c>
      <c r="D145" s="336" t="s">
        <v>130</v>
      </c>
      <c r="E145" s="690">
        <v>1977</v>
      </c>
      <c r="F145" s="691">
        <v>1966</v>
      </c>
      <c r="G145" s="688">
        <v>714</v>
      </c>
      <c r="H145" s="506" t="s">
        <v>129</v>
      </c>
      <c r="I145" s="687">
        <v>168</v>
      </c>
      <c r="J145" s="505">
        <v>27</v>
      </c>
    </row>
    <row r="146" spans="2:10" s="544" customFormat="1" ht="24.75" customHeight="1">
      <c r="B146" s="1202"/>
      <c r="C146" s="1202"/>
      <c r="D146" s="336" t="s">
        <v>131</v>
      </c>
      <c r="E146" s="690">
        <v>1</v>
      </c>
      <c r="F146" s="691">
        <v>1</v>
      </c>
      <c r="G146" s="688">
        <v>0</v>
      </c>
      <c r="H146" s="506" t="s">
        <v>129</v>
      </c>
      <c r="I146" s="687">
        <v>0</v>
      </c>
      <c r="J146" s="505">
        <v>0</v>
      </c>
    </row>
    <row r="147" spans="2:10" s="544" customFormat="1" ht="24.75" customHeight="1">
      <c r="B147" s="1202"/>
      <c r="C147" s="1203"/>
      <c r="D147" s="336" t="s">
        <v>132</v>
      </c>
      <c r="E147" s="690">
        <v>150</v>
      </c>
      <c r="F147" s="691">
        <v>150</v>
      </c>
      <c r="G147" s="688">
        <v>133</v>
      </c>
      <c r="H147" s="506" t="s">
        <v>129</v>
      </c>
      <c r="I147" s="687">
        <v>0</v>
      </c>
      <c r="J147" s="505">
        <v>0</v>
      </c>
    </row>
    <row r="148" spans="2:10" s="544" customFormat="1" ht="24.75" customHeight="1">
      <c r="B148" s="1203"/>
      <c r="C148" s="1173" t="s">
        <v>133</v>
      </c>
      <c r="D148" s="1174"/>
      <c r="E148" s="690">
        <v>33</v>
      </c>
      <c r="F148" s="691">
        <v>20</v>
      </c>
      <c r="G148" s="688">
        <v>3</v>
      </c>
      <c r="H148" s="692">
        <v>13</v>
      </c>
      <c r="I148" s="691">
        <v>0</v>
      </c>
      <c r="J148" s="518">
        <v>0</v>
      </c>
    </row>
    <row r="149" spans="2:10" s="544" customFormat="1" ht="24.75" customHeight="1" thickBot="1">
      <c r="B149" s="568"/>
      <c r="C149" s="569"/>
      <c r="D149" s="569"/>
      <c r="E149" s="537"/>
      <c r="F149" s="537"/>
      <c r="G149" s="537"/>
      <c r="H149" s="805"/>
      <c r="I149" s="537"/>
      <c r="J149" s="537"/>
    </row>
    <row r="150" spans="2:10" s="544" customFormat="1" ht="24.75" customHeight="1">
      <c r="B150" s="1175" t="s">
        <v>9</v>
      </c>
      <c r="C150" s="1176"/>
      <c r="D150" s="1177"/>
      <c r="E150" s="1184" t="s">
        <v>242</v>
      </c>
      <c r="F150" s="1185"/>
      <c r="G150" s="1185"/>
      <c r="H150" s="1186"/>
      <c r="I150" s="1187" t="s">
        <v>243</v>
      </c>
      <c r="J150" s="1188"/>
    </row>
    <row r="151" spans="2:10" s="544" customFormat="1" ht="24.75" customHeight="1">
      <c r="B151" s="1178"/>
      <c r="C151" s="1179"/>
      <c r="D151" s="1180"/>
      <c r="E151" s="1189" t="s">
        <v>39</v>
      </c>
      <c r="F151" s="1191" t="s">
        <v>149</v>
      </c>
      <c r="G151" s="1192"/>
      <c r="H151" s="1193"/>
      <c r="I151" s="1194" t="s">
        <v>39</v>
      </c>
      <c r="J151" s="1196" t="s">
        <v>78</v>
      </c>
    </row>
    <row r="152" spans="2:10" s="544" customFormat="1" ht="24.75" customHeight="1">
      <c r="B152" s="1181"/>
      <c r="C152" s="1182"/>
      <c r="D152" s="1183"/>
      <c r="E152" s="1190"/>
      <c r="F152" s="321" t="s">
        <v>124</v>
      </c>
      <c r="G152" s="321" t="s">
        <v>125</v>
      </c>
      <c r="H152" s="321" t="s">
        <v>126</v>
      </c>
      <c r="I152" s="1195"/>
      <c r="J152" s="1197"/>
    </row>
    <row r="153" spans="2:10" s="544" customFormat="1" ht="24.75" customHeight="1">
      <c r="B153" s="1198" t="s">
        <v>150</v>
      </c>
      <c r="C153" s="1199"/>
      <c r="D153" s="1200"/>
      <c r="E153" s="500">
        <v>26919</v>
      </c>
      <c r="F153" s="501">
        <v>1813</v>
      </c>
      <c r="G153" s="501">
        <v>976</v>
      </c>
      <c r="H153" s="501">
        <v>7501</v>
      </c>
      <c r="I153" s="501">
        <v>3596</v>
      </c>
      <c r="J153" s="695">
        <v>1304</v>
      </c>
    </row>
    <row r="154" spans="2:10" s="544" customFormat="1" ht="24.75" customHeight="1">
      <c r="B154" s="1201" t="s">
        <v>152</v>
      </c>
      <c r="C154" s="1173" t="s">
        <v>127</v>
      </c>
      <c r="D154" s="1174"/>
      <c r="E154" s="689">
        <v>26359</v>
      </c>
      <c r="F154" s="687">
        <v>1257</v>
      </c>
      <c r="G154" s="688">
        <v>740</v>
      </c>
      <c r="H154" s="687">
        <v>7501</v>
      </c>
      <c r="I154" s="687">
        <v>3592</v>
      </c>
      <c r="J154" s="505">
        <v>1301</v>
      </c>
    </row>
    <row r="155" spans="2:10" s="544" customFormat="1" ht="24.75" customHeight="1">
      <c r="B155" s="1202"/>
      <c r="C155" s="1173" t="s">
        <v>128</v>
      </c>
      <c r="D155" s="1174"/>
      <c r="E155" s="690">
        <v>560</v>
      </c>
      <c r="F155" s="691">
        <v>556</v>
      </c>
      <c r="G155" s="688">
        <v>236</v>
      </c>
      <c r="H155" s="506" t="s">
        <v>129</v>
      </c>
      <c r="I155" s="687">
        <v>4</v>
      </c>
      <c r="J155" s="505">
        <v>3</v>
      </c>
    </row>
    <row r="156" spans="2:10" s="544" customFormat="1" ht="24.75" customHeight="1">
      <c r="B156" s="1202"/>
      <c r="C156" s="1201" t="s">
        <v>152</v>
      </c>
      <c r="D156" s="336" t="s">
        <v>130</v>
      </c>
      <c r="E156" s="690">
        <v>487</v>
      </c>
      <c r="F156" s="691">
        <v>483</v>
      </c>
      <c r="G156" s="688">
        <v>168</v>
      </c>
      <c r="H156" s="506" t="s">
        <v>129</v>
      </c>
      <c r="I156" s="687">
        <v>4</v>
      </c>
      <c r="J156" s="505">
        <v>3</v>
      </c>
    </row>
    <row r="157" spans="2:10" s="544" customFormat="1" ht="24.75" customHeight="1">
      <c r="B157" s="1202"/>
      <c r="C157" s="1202"/>
      <c r="D157" s="336" t="s">
        <v>131</v>
      </c>
      <c r="E157" s="690">
        <v>0</v>
      </c>
      <c r="F157" s="691">
        <v>0</v>
      </c>
      <c r="G157" s="688">
        <v>0</v>
      </c>
      <c r="H157" s="506" t="s">
        <v>129</v>
      </c>
      <c r="I157" s="687">
        <v>0</v>
      </c>
      <c r="J157" s="505">
        <v>0</v>
      </c>
    </row>
    <row r="158" spans="2:10" s="544" customFormat="1" ht="24.75" customHeight="1">
      <c r="B158" s="1202"/>
      <c r="C158" s="1203"/>
      <c r="D158" s="336" t="s">
        <v>132</v>
      </c>
      <c r="E158" s="690">
        <v>73</v>
      </c>
      <c r="F158" s="691">
        <v>73</v>
      </c>
      <c r="G158" s="688">
        <v>68</v>
      </c>
      <c r="H158" s="506" t="s">
        <v>129</v>
      </c>
      <c r="I158" s="687">
        <v>0</v>
      </c>
      <c r="J158" s="505">
        <v>0</v>
      </c>
    </row>
    <row r="159" spans="2:10" s="544" customFormat="1" ht="24.75" customHeight="1">
      <c r="B159" s="1203"/>
      <c r="C159" s="1173" t="s">
        <v>133</v>
      </c>
      <c r="D159" s="1174"/>
      <c r="E159" s="690">
        <v>8</v>
      </c>
      <c r="F159" s="691">
        <v>4</v>
      </c>
      <c r="G159" s="688">
        <v>1</v>
      </c>
      <c r="H159" s="692">
        <v>4</v>
      </c>
      <c r="I159" s="691">
        <v>0</v>
      </c>
      <c r="J159" s="518">
        <v>0</v>
      </c>
    </row>
    <row r="160" spans="2:10" s="544" customFormat="1" ht="24.75" customHeight="1" thickBot="1">
      <c r="B160" s="568"/>
      <c r="C160" s="569"/>
      <c r="D160" s="569"/>
      <c r="E160" s="537"/>
      <c r="F160" s="537"/>
      <c r="G160" s="537"/>
      <c r="H160" s="805"/>
      <c r="I160" s="537"/>
      <c r="J160" s="537"/>
    </row>
    <row r="161" spans="1:10" s="544" customFormat="1" ht="24.75" customHeight="1">
      <c r="B161" s="1175" t="s">
        <v>9</v>
      </c>
      <c r="C161" s="1176"/>
      <c r="D161" s="1177"/>
      <c r="E161" s="1184" t="s">
        <v>249</v>
      </c>
      <c r="F161" s="1185"/>
      <c r="G161" s="1185"/>
      <c r="H161" s="1186"/>
      <c r="I161" s="1187" t="s">
        <v>250</v>
      </c>
      <c r="J161" s="1188"/>
    </row>
    <row r="162" spans="1:10" ht="14.25" customHeight="1">
      <c r="B162" s="1178"/>
      <c r="C162" s="1179"/>
      <c r="D162" s="1180"/>
      <c r="E162" s="1189" t="s">
        <v>39</v>
      </c>
      <c r="F162" s="1191" t="s">
        <v>149</v>
      </c>
      <c r="G162" s="1192"/>
      <c r="H162" s="1193"/>
      <c r="I162" s="1194" t="s">
        <v>39</v>
      </c>
      <c r="J162" s="1196" t="s">
        <v>78</v>
      </c>
    </row>
    <row r="163" spans="1:10" ht="24">
      <c r="B163" s="1181"/>
      <c r="C163" s="1182"/>
      <c r="D163" s="1183"/>
      <c r="E163" s="1190"/>
      <c r="F163" s="321" t="s">
        <v>124</v>
      </c>
      <c r="G163" s="321" t="s">
        <v>125</v>
      </c>
      <c r="H163" s="321" t="s">
        <v>126</v>
      </c>
      <c r="I163" s="1195"/>
      <c r="J163" s="1197"/>
    </row>
    <row r="164" spans="1:10" ht="35.25" customHeight="1">
      <c r="B164" s="1198" t="s">
        <v>150</v>
      </c>
      <c r="C164" s="1199"/>
      <c r="D164" s="1200"/>
      <c r="E164" s="500">
        <v>26418</v>
      </c>
      <c r="F164" s="501">
        <v>2434</v>
      </c>
      <c r="G164" s="501">
        <v>1322</v>
      </c>
      <c r="H164" s="501">
        <v>6614</v>
      </c>
      <c r="I164" s="501">
        <v>4749</v>
      </c>
      <c r="J164" s="695">
        <v>1359</v>
      </c>
    </row>
    <row r="165" spans="1:10" ht="29.25" customHeight="1">
      <c r="B165" s="1201" t="s">
        <v>152</v>
      </c>
      <c r="C165" s="1173" t="s">
        <v>127</v>
      </c>
      <c r="D165" s="1174"/>
      <c r="E165" s="689">
        <v>25067</v>
      </c>
      <c r="F165" s="687">
        <v>1097</v>
      </c>
      <c r="G165" s="688">
        <v>628</v>
      </c>
      <c r="H165" s="687">
        <v>6614</v>
      </c>
      <c r="I165" s="687">
        <v>4660</v>
      </c>
      <c r="J165" s="505">
        <v>1322</v>
      </c>
    </row>
    <row r="166" spans="1:10">
      <c r="B166" s="1202"/>
      <c r="C166" s="1173" t="s">
        <v>128</v>
      </c>
      <c r="D166" s="1174"/>
      <c r="E166" s="690">
        <v>1351</v>
      </c>
      <c r="F166" s="691">
        <v>1337</v>
      </c>
      <c r="G166" s="688">
        <v>694</v>
      </c>
      <c r="H166" s="506">
        <v>0</v>
      </c>
      <c r="I166" s="687">
        <v>89</v>
      </c>
      <c r="J166" s="505">
        <v>37</v>
      </c>
    </row>
    <row r="167" spans="1:10">
      <c r="B167" s="1202"/>
      <c r="C167" s="1201" t="s">
        <v>152</v>
      </c>
      <c r="D167" s="336" t="s">
        <v>130</v>
      </c>
      <c r="E167" s="690">
        <v>1052</v>
      </c>
      <c r="F167" s="691">
        <v>1042</v>
      </c>
      <c r="G167" s="688">
        <v>397</v>
      </c>
      <c r="H167" s="506">
        <v>0</v>
      </c>
      <c r="I167" s="687">
        <v>67</v>
      </c>
      <c r="J167" s="505">
        <v>15</v>
      </c>
    </row>
    <row r="168" spans="1:10" ht="22.5">
      <c r="B168" s="1202"/>
      <c r="C168" s="1202"/>
      <c r="D168" s="336" t="s">
        <v>131</v>
      </c>
      <c r="E168" s="690">
        <v>0</v>
      </c>
      <c r="F168" s="691">
        <v>0</v>
      </c>
      <c r="G168" s="688">
        <v>0</v>
      </c>
      <c r="H168" s="506">
        <v>0</v>
      </c>
      <c r="I168" s="687">
        <v>0</v>
      </c>
      <c r="J168" s="505">
        <v>0</v>
      </c>
    </row>
    <row r="169" spans="1:10" ht="22.5">
      <c r="B169" s="1202"/>
      <c r="C169" s="1203"/>
      <c r="D169" s="336" t="s">
        <v>132</v>
      </c>
      <c r="E169" s="690">
        <v>299</v>
      </c>
      <c r="F169" s="691">
        <v>295</v>
      </c>
      <c r="G169" s="688">
        <v>297</v>
      </c>
      <c r="H169" s="506">
        <v>0</v>
      </c>
      <c r="I169" s="687">
        <v>22</v>
      </c>
      <c r="J169" s="505">
        <v>22</v>
      </c>
    </row>
    <row r="170" spans="1:10" ht="27.75" customHeight="1">
      <c r="B170" s="1203"/>
      <c r="C170" s="1173" t="s">
        <v>133</v>
      </c>
      <c r="D170" s="1174"/>
      <c r="E170" s="690">
        <v>2</v>
      </c>
      <c r="F170" s="691">
        <v>0</v>
      </c>
      <c r="G170" s="688">
        <v>0</v>
      </c>
      <c r="H170" s="692">
        <v>2</v>
      </c>
      <c r="I170" s="691">
        <v>1</v>
      </c>
      <c r="J170" s="518">
        <v>1</v>
      </c>
    </row>
    <row r="171" spans="1:10" s="544" customFormat="1" ht="27.75" customHeight="1" thickBot="1">
      <c r="B171" s="568"/>
      <c r="C171" s="569"/>
      <c r="D171" s="1086"/>
      <c r="E171" s="1087"/>
      <c r="F171" s="1087"/>
      <c r="G171" s="1088"/>
      <c r="H171" s="1089"/>
      <c r="I171" s="1087"/>
      <c r="J171" s="537"/>
    </row>
    <row r="172" spans="1:10" ht="14.25" customHeight="1">
      <c r="A172" s="1175" t="s">
        <v>9</v>
      </c>
      <c r="B172" s="1176"/>
      <c r="C172" s="1177"/>
      <c r="D172" s="1184" t="s">
        <v>264</v>
      </c>
      <c r="E172" s="1185"/>
      <c r="F172" s="1185"/>
      <c r="G172" s="1186"/>
      <c r="H172" s="1187" t="s">
        <v>265</v>
      </c>
      <c r="I172" s="1188"/>
      <c r="J172" s="537"/>
    </row>
    <row r="173" spans="1:10" ht="14.25" customHeight="1">
      <c r="A173" s="1178"/>
      <c r="B173" s="1179"/>
      <c r="C173" s="1180"/>
      <c r="D173" s="1189" t="s">
        <v>39</v>
      </c>
      <c r="E173" s="1191" t="s">
        <v>149</v>
      </c>
      <c r="F173" s="1192"/>
      <c r="G173" s="1193"/>
      <c r="H173" s="1194" t="s">
        <v>39</v>
      </c>
      <c r="I173" s="1196" t="s">
        <v>78</v>
      </c>
    </row>
    <row r="174" spans="1:10" ht="24">
      <c r="A174" s="1181"/>
      <c r="B174" s="1182"/>
      <c r="C174" s="1183"/>
      <c r="D174" s="1190"/>
      <c r="E174" s="321" t="s">
        <v>124</v>
      </c>
      <c r="F174" s="321" t="s">
        <v>125</v>
      </c>
      <c r="G174" s="321" t="s">
        <v>126</v>
      </c>
      <c r="H174" s="1195"/>
      <c r="I174" s="1197"/>
    </row>
    <row r="175" spans="1:10" ht="56.25" customHeight="1">
      <c r="A175" s="1198" t="s">
        <v>150</v>
      </c>
      <c r="B175" s="1199"/>
      <c r="C175" s="1200"/>
      <c r="D175" s="500">
        <v>22111</v>
      </c>
      <c r="E175" s="501">
        <v>1508</v>
      </c>
      <c r="F175" s="501">
        <v>1048</v>
      </c>
      <c r="G175" s="501">
        <v>5701</v>
      </c>
      <c r="H175" s="501">
        <v>3144</v>
      </c>
      <c r="I175" s="695">
        <v>1068</v>
      </c>
    </row>
    <row r="176" spans="1:10" ht="45.75" customHeight="1">
      <c r="A176" s="1201" t="s">
        <v>152</v>
      </c>
      <c r="B176" s="1173" t="s">
        <v>127</v>
      </c>
      <c r="C176" s="1174"/>
      <c r="D176" s="689">
        <v>21666</v>
      </c>
      <c r="E176" s="687">
        <v>1071</v>
      </c>
      <c r="F176" s="688">
        <v>832</v>
      </c>
      <c r="G176" s="687">
        <v>5701</v>
      </c>
      <c r="H176" s="687">
        <v>3130</v>
      </c>
      <c r="I176" s="505">
        <v>1055</v>
      </c>
    </row>
    <row r="177" spans="1:9" ht="45" customHeight="1">
      <c r="A177" s="1202"/>
      <c r="B177" s="1173" t="s">
        <v>128</v>
      </c>
      <c r="C177" s="1174"/>
      <c r="D177" s="690">
        <v>445</v>
      </c>
      <c r="E177" s="691">
        <v>437</v>
      </c>
      <c r="F177" s="688">
        <v>216</v>
      </c>
      <c r="G177" s="506">
        <v>0</v>
      </c>
      <c r="H177" s="687">
        <v>14</v>
      </c>
      <c r="I177" s="505">
        <v>13</v>
      </c>
    </row>
    <row r="178" spans="1:9">
      <c r="A178" s="1202"/>
      <c r="B178" s="1201" t="s">
        <v>152</v>
      </c>
      <c r="C178" s="336" t="s">
        <v>130</v>
      </c>
      <c r="D178" s="690">
        <v>376</v>
      </c>
      <c r="E178" s="691">
        <v>368</v>
      </c>
      <c r="F178" s="688">
        <v>147</v>
      </c>
      <c r="G178" s="506">
        <v>0</v>
      </c>
      <c r="H178" s="687">
        <v>3</v>
      </c>
      <c r="I178" s="505">
        <v>2</v>
      </c>
    </row>
    <row r="179" spans="1:9">
      <c r="A179" s="1202"/>
      <c r="B179" s="1202"/>
      <c r="C179" s="336" t="s">
        <v>131</v>
      </c>
      <c r="D179" s="690">
        <v>0</v>
      </c>
      <c r="E179" s="691">
        <v>0</v>
      </c>
      <c r="F179" s="688">
        <v>0</v>
      </c>
      <c r="G179" s="506">
        <v>0</v>
      </c>
      <c r="H179" s="687">
        <v>0</v>
      </c>
      <c r="I179" s="505">
        <v>0</v>
      </c>
    </row>
    <row r="180" spans="1:9">
      <c r="A180" s="1202"/>
      <c r="B180" s="1203"/>
      <c r="C180" s="336" t="s">
        <v>132</v>
      </c>
      <c r="D180" s="690">
        <v>69</v>
      </c>
      <c r="E180" s="691">
        <v>69</v>
      </c>
      <c r="F180" s="688">
        <v>69</v>
      </c>
      <c r="G180" s="506">
        <v>0</v>
      </c>
      <c r="H180" s="687">
        <v>11</v>
      </c>
      <c r="I180" s="505">
        <v>11</v>
      </c>
    </row>
    <row r="181" spans="1:9" ht="48" customHeight="1">
      <c r="A181" s="1203"/>
      <c r="B181" s="1173" t="s">
        <v>133</v>
      </c>
      <c r="C181" s="1174"/>
      <c r="D181" s="690">
        <v>10</v>
      </c>
      <c r="E181" s="691">
        <v>2</v>
      </c>
      <c r="F181" s="688">
        <v>2</v>
      </c>
      <c r="G181" s="692">
        <v>8</v>
      </c>
      <c r="H181" s="691">
        <v>4</v>
      </c>
      <c r="I181" s="518">
        <v>2</v>
      </c>
    </row>
    <row r="182" spans="1:9" ht="15" thickBot="1"/>
    <row r="183" spans="1:9">
      <c r="A183" s="1175" t="s">
        <v>9</v>
      </c>
      <c r="B183" s="1176"/>
      <c r="C183" s="1177"/>
      <c r="D183" s="1184" t="s">
        <v>274</v>
      </c>
      <c r="E183" s="1185"/>
      <c r="F183" s="1185"/>
      <c r="G183" s="1186"/>
      <c r="H183" s="1187" t="s">
        <v>275</v>
      </c>
      <c r="I183" s="1188"/>
    </row>
    <row r="184" spans="1:9">
      <c r="A184" s="1178"/>
      <c r="B184" s="1179"/>
      <c r="C184" s="1180"/>
      <c r="D184" s="1189" t="s">
        <v>39</v>
      </c>
      <c r="E184" s="1191" t="s">
        <v>149</v>
      </c>
      <c r="F184" s="1192"/>
      <c r="G184" s="1193"/>
      <c r="H184" s="1194" t="s">
        <v>39</v>
      </c>
      <c r="I184" s="1196" t="s">
        <v>78</v>
      </c>
    </row>
    <row r="185" spans="1:9" ht="24">
      <c r="A185" s="1181"/>
      <c r="B185" s="1182"/>
      <c r="C185" s="1183"/>
      <c r="D185" s="1190"/>
      <c r="E185" s="321" t="s">
        <v>124</v>
      </c>
      <c r="F185" s="321" t="s">
        <v>125</v>
      </c>
      <c r="G185" s="321" t="s">
        <v>126</v>
      </c>
      <c r="H185" s="1195"/>
      <c r="I185" s="1197"/>
    </row>
    <row r="186" spans="1:9">
      <c r="A186" s="1198" t="s">
        <v>150</v>
      </c>
      <c r="B186" s="1199"/>
      <c r="C186" s="1200"/>
      <c r="D186" s="500">
        <v>21658</v>
      </c>
      <c r="E186" s="501">
        <v>1993</v>
      </c>
      <c r="F186" s="501">
        <v>1514</v>
      </c>
      <c r="G186" s="501">
        <v>6023</v>
      </c>
      <c r="H186" s="501">
        <v>4155</v>
      </c>
      <c r="I186" s="695">
        <v>1359</v>
      </c>
    </row>
    <row r="187" spans="1:9">
      <c r="A187" s="1201" t="s">
        <v>152</v>
      </c>
      <c r="B187" s="1173" t="s">
        <v>127</v>
      </c>
      <c r="C187" s="1174"/>
      <c r="D187" s="689">
        <v>20527</v>
      </c>
      <c r="E187" s="687">
        <v>862</v>
      </c>
      <c r="F187" s="688">
        <v>1000</v>
      </c>
      <c r="G187" s="687">
        <v>6023</v>
      </c>
      <c r="H187" s="687">
        <v>4070</v>
      </c>
      <c r="I187" s="505">
        <v>1323</v>
      </c>
    </row>
    <row r="188" spans="1:9">
      <c r="A188" s="1202"/>
      <c r="B188" s="1173" t="s">
        <v>128</v>
      </c>
      <c r="C188" s="1174"/>
      <c r="D188" s="690">
        <v>1131</v>
      </c>
      <c r="E188" s="691">
        <v>1131</v>
      </c>
      <c r="F188" s="688">
        <v>514</v>
      </c>
      <c r="G188" s="506">
        <v>0</v>
      </c>
      <c r="H188" s="687">
        <v>85</v>
      </c>
      <c r="I188" s="505">
        <v>36</v>
      </c>
    </row>
    <row r="189" spans="1:9">
      <c r="A189" s="1202"/>
      <c r="B189" s="1201" t="s">
        <v>152</v>
      </c>
      <c r="C189" s="336" t="s">
        <v>130</v>
      </c>
      <c r="D189" s="690">
        <v>919</v>
      </c>
      <c r="E189" s="691">
        <v>919</v>
      </c>
      <c r="F189" s="688">
        <v>330</v>
      </c>
      <c r="G189" s="506">
        <v>0</v>
      </c>
      <c r="H189" s="687">
        <v>68</v>
      </c>
      <c r="I189" s="505">
        <v>19</v>
      </c>
    </row>
    <row r="190" spans="1:9">
      <c r="A190" s="1202"/>
      <c r="B190" s="1202"/>
      <c r="C190" s="336" t="s">
        <v>131</v>
      </c>
      <c r="D190" s="690">
        <v>0</v>
      </c>
      <c r="E190" s="691">
        <v>0</v>
      </c>
      <c r="F190" s="688">
        <v>0</v>
      </c>
      <c r="G190" s="506">
        <v>0</v>
      </c>
      <c r="H190" s="687">
        <v>0</v>
      </c>
      <c r="I190" s="505">
        <v>0</v>
      </c>
    </row>
    <row r="191" spans="1:9">
      <c r="A191" s="1202"/>
      <c r="B191" s="1203"/>
      <c r="C191" s="336" t="s">
        <v>132</v>
      </c>
      <c r="D191" s="690">
        <v>212</v>
      </c>
      <c r="E191" s="691">
        <v>212</v>
      </c>
      <c r="F191" s="688">
        <v>184</v>
      </c>
      <c r="G191" s="506">
        <v>0</v>
      </c>
      <c r="H191" s="687">
        <v>17</v>
      </c>
      <c r="I191" s="505">
        <v>17</v>
      </c>
    </row>
    <row r="192" spans="1:9">
      <c r="A192" s="1203"/>
      <c r="B192" s="1173" t="s">
        <v>133</v>
      </c>
      <c r="C192" s="1174"/>
      <c r="D192" s="690">
        <v>4</v>
      </c>
      <c r="E192" s="691">
        <v>0</v>
      </c>
      <c r="F192" s="688">
        <v>0</v>
      </c>
      <c r="G192" s="692">
        <v>4</v>
      </c>
      <c r="H192" s="691">
        <v>2</v>
      </c>
      <c r="I192" s="518">
        <v>2</v>
      </c>
    </row>
    <row r="193" spans="1:9" s="544" customFormat="1">
      <c r="A193" s="568"/>
      <c r="B193" s="569"/>
      <c r="C193" s="569"/>
      <c r="D193" s="537"/>
      <c r="E193" s="537"/>
      <c r="F193" s="537"/>
      <c r="G193" s="805"/>
      <c r="H193" s="537"/>
      <c r="I193" s="537"/>
    </row>
    <row r="194" spans="1:9" s="544" customFormat="1">
      <c r="A194" s="568"/>
      <c r="B194" s="569"/>
      <c r="C194" s="569"/>
      <c r="D194" s="537"/>
      <c r="E194" s="537"/>
      <c r="F194" s="537"/>
      <c r="G194" s="805"/>
      <c r="H194" s="537"/>
      <c r="I194" s="537"/>
    </row>
    <row r="195" spans="1:9">
      <c r="B195" t="s">
        <v>260</v>
      </c>
    </row>
  </sheetData>
  <mergeCells count="221">
    <mergeCell ref="B192:C192"/>
    <mergeCell ref="B187:C187"/>
    <mergeCell ref="A183:C185"/>
    <mergeCell ref="D183:G183"/>
    <mergeCell ref="H183:I183"/>
    <mergeCell ref="D184:D185"/>
    <mergeCell ref="E184:G184"/>
    <mergeCell ref="H184:H185"/>
    <mergeCell ref="I184:I185"/>
    <mergeCell ref="A186:C186"/>
    <mergeCell ref="A187:A192"/>
    <mergeCell ref="B188:C188"/>
    <mergeCell ref="B189:B191"/>
    <mergeCell ref="C167:C169"/>
    <mergeCell ref="C170:D170"/>
    <mergeCell ref="B161:D163"/>
    <mergeCell ref="E161:H161"/>
    <mergeCell ref="I161:J161"/>
    <mergeCell ref="E162:E163"/>
    <mergeCell ref="F162:H162"/>
    <mergeCell ref="I162:I163"/>
    <mergeCell ref="J162:J163"/>
    <mergeCell ref="B164:D164"/>
    <mergeCell ref="B165:B170"/>
    <mergeCell ref="C165:D165"/>
    <mergeCell ref="C166:D166"/>
    <mergeCell ref="E128:H128"/>
    <mergeCell ref="I128:J128"/>
    <mergeCell ref="E129:E130"/>
    <mergeCell ref="F129:H129"/>
    <mergeCell ref="I129:I130"/>
    <mergeCell ref="J129:J130"/>
    <mergeCell ref="B142:D142"/>
    <mergeCell ref="B143:B148"/>
    <mergeCell ref="C143:D143"/>
    <mergeCell ref="C144:D144"/>
    <mergeCell ref="C145:C147"/>
    <mergeCell ref="C148:D148"/>
    <mergeCell ref="B139:D141"/>
    <mergeCell ref="E139:H139"/>
    <mergeCell ref="I139:J139"/>
    <mergeCell ref="E140:E141"/>
    <mergeCell ref="F140:H140"/>
    <mergeCell ref="I140:I141"/>
    <mergeCell ref="J140:J141"/>
    <mergeCell ref="B87:D87"/>
    <mergeCell ref="B88:B93"/>
    <mergeCell ref="C88:D88"/>
    <mergeCell ref="C89:D89"/>
    <mergeCell ref="C90:C92"/>
    <mergeCell ref="C93:D93"/>
    <mergeCell ref="B84:D86"/>
    <mergeCell ref="E84:H84"/>
    <mergeCell ref="I84:J84"/>
    <mergeCell ref="E85:E86"/>
    <mergeCell ref="F85:H85"/>
    <mergeCell ref="I85:I86"/>
    <mergeCell ref="J85:J86"/>
    <mergeCell ref="C82:D82"/>
    <mergeCell ref="F74:H74"/>
    <mergeCell ref="I74:I75"/>
    <mergeCell ref="J74:J75"/>
    <mergeCell ref="B76:D76"/>
    <mergeCell ref="C77:D77"/>
    <mergeCell ref="B73:D75"/>
    <mergeCell ref="B77:B82"/>
    <mergeCell ref="C78:D78"/>
    <mergeCell ref="C79:C81"/>
    <mergeCell ref="E74:E75"/>
    <mergeCell ref="E73:H73"/>
    <mergeCell ref="I73:J73"/>
    <mergeCell ref="B66:B71"/>
    <mergeCell ref="C66:D66"/>
    <mergeCell ref="C67:D67"/>
    <mergeCell ref="C68:C70"/>
    <mergeCell ref="C71:D71"/>
    <mergeCell ref="E62:H62"/>
    <mergeCell ref="E63:E64"/>
    <mergeCell ref="F63:H63"/>
    <mergeCell ref="B65:D65"/>
    <mergeCell ref="I62:J62"/>
    <mergeCell ref="I63:I64"/>
    <mergeCell ref="J63:J64"/>
    <mergeCell ref="B62:D64"/>
    <mergeCell ref="B54:D54"/>
    <mergeCell ref="B55:B60"/>
    <mergeCell ref="C55:D55"/>
    <mergeCell ref="C56:D56"/>
    <mergeCell ref="C57:C59"/>
    <mergeCell ref="C60:D60"/>
    <mergeCell ref="B51:D53"/>
    <mergeCell ref="E51:H51"/>
    <mergeCell ref="I51:J51"/>
    <mergeCell ref="E52:E53"/>
    <mergeCell ref="F52:H52"/>
    <mergeCell ref="I52:I53"/>
    <mergeCell ref="J52:J53"/>
    <mergeCell ref="B16:D18"/>
    <mergeCell ref="E16:H16"/>
    <mergeCell ref="I16:J16"/>
    <mergeCell ref="E17:E18"/>
    <mergeCell ref="F17:H17"/>
    <mergeCell ref="I17:I18"/>
    <mergeCell ref="J17:J18"/>
    <mergeCell ref="B19:D19"/>
    <mergeCell ref="B20:B25"/>
    <mergeCell ref="C20:D20"/>
    <mergeCell ref="C21:D21"/>
    <mergeCell ref="C22:C24"/>
    <mergeCell ref="C25:D25"/>
    <mergeCell ref="B28:D30"/>
    <mergeCell ref="E28:H28"/>
    <mergeCell ref="I28:J28"/>
    <mergeCell ref="E29:E30"/>
    <mergeCell ref="B7:D7"/>
    <mergeCell ref="B8:B13"/>
    <mergeCell ref="C8:D8"/>
    <mergeCell ref="C9:D9"/>
    <mergeCell ref="C10:C12"/>
    <mergeCell ref="C13:D13"/>
    <mergeCell ref="B4:D6"/>
    <mergeCell ref="E4:H4"/>
    <mergeCell ref="I4:J4"/>
    <mergeCell ref="E5:E6"/>
    <mergeCell ref="F5:H5"/>
    <mergeCell ref="I5:I6"/>
    <mergeCell ref="J5:J6"/>
    <mergeCell ref="F29:H29"/>
    <mergeCell ref="I29:I30"/>
    <mergeCell ref="J29:J30"/>
    <mergeCell ref="B31:D31"/>
    <mergeCell ref="B32:B37"/>
    <mergeCell ref="C32:D32"/>
    <mergeCell ref="C33:D33"/>
    <mergeCell ref="C34:C36"/>
    <mergeCell ref="C37:D37"/>
    <mergeCell ref="B40:D42"/>
    <mergeCell ref="E40:H40"/>
    <mergeCell ref="I40:J40"/>
    <mergeCell ref="E41:E42"/>
    <mergeCell ref="F41:H41"/>
    <mergeCell ref="I41:I42"/>
    <mergeCell ref="J41:J42"/>
    <mergeCell ref="B43:D43"/>
    <mergeCell ref="B44:B49"/>
    <mergeCell ref="C44:D44"/>
    <mergeCell ref="C45:D45"/>
    <mergeCell ref="C46:C48"/>
    <mergeCell ref="C49:D49"/>
    <mergeCell ref="B95:D97"/>
    <mergeCell ref="E95:H95"/>
    <mergeCell ref="I95:J95"/>
    <mergeCell ref="E96:E97"/>
    <mergeCell ref="F96:H96"/>
    <mergeCell ref="I96:I97"/>
    <mergeCell ref="J96:J97"/>
    <mergeCell ref="B106:D108"/>
    <mergeCell ref="B98:D98"/>
    <mergeCell ref="B99:B104"/>
    <mergeCell ref="C99:D99"/>
    <mergeCell ref="C100:D100"/>
    <mergeCell ref="C101:C103"/>
    <mergeCell ref="C104:D104"/>
    <mergeCell ref="E106:H106"/>
    <mergeCell ref="I106:J106"/>
    <mergeCell ref="E107:E108"/>
    <mergeCell ref="F107:H107"/>
    <mergeCell ref="I107:I108"/>
    <mergeCell ref="J107:J108"/>
    <mergeCell ref="E150:H150"/>
    <mergeCell ref="I150:J150"/>
    <mergeCell ref="E151:E152"/>
    <mergeCell ref="F151:H151"/>
    <mergeCell ref="I151:I152"/>
    <mergeCell ref="J151:J152"/>
    <mergeCell ref="B109:D109"/>
    <mergeCell ref="B110:B115"/>
    <mergeCell ref="C110:D110"/>
    <mergeCell ref="C111:D111"/>
    <mergeCell ref="C112:C114"/>
    <mergeCell ref="C115:D115"/>
    <mergeCell ref="B117:D119"/>
    <mergeCell ref="E117:H117"/>
    <mergeCell ref="I117:J117"/>
    <mergeCell ref="E118:E119"/>
    <mergeCell ref="F118:H118"/>
    <mergeCell ref="I118:I119"/>
    <mergeCell ref="J118:J119"/>
    <mergeCell ref="B131:D131"/>
    <mergeCell ref="B132:B137"/>
    <mergeCell ref="C132:D132"/>
    <mergeCell ref="C133:D133"/>
    <mergeCell ref="C134:C136"/>
    <mergeCell ref="B153:D153"/>
    <mergeCell ref="B154:B159"/>
    <mergeCell ref="C154:D154"/>
    <mergeCell ref="C155:D155"/>
    <mergeCell ref="C156:C158"/>
    <mergeCell ref="C159:D159"/>
    <mergeCell ref="B120:D120"/>
    <mergeCell ref="B121:B126"/>
    <mergeCell ref="C121:D121"/>
    <mergeCell ref="C122:D122"/>
    <mergeCell ref="C123:C125"/>
    <mergeCell ref="C126:D126"/>
    <mergeCell ref="B150:D152"/>
    <mergeCell ref="C137:D137"/>
    <mergeCell ref="B128:D130"/>
    <mergeCell ref="B181:C181"/>
    <mergeCell ref="B177:C177"/>
    <mergeCell ref="A172:C174"/>
    <mergeCell ref="D172:G172"/>
    <mergeCell ref="H172:I172"/>
    <mergeCell ref="D173:D174"/>
    <mergeCell ref="E173:G173"/>
    <mergeCell ref="H173:H174"/>
    <mergeCell ref="I173:I174"/>
    <mergeCell ref="A175:C175"/>
    <mergeCell ref="A176:A181"/>
    <mergeCell ref="B176:C176"/>
    <mergeCell ref="B178:B180"/>
  </mergeCells>
  <phoneticPr fontId="12" type="noConversion"/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G141"/>
  <sheetViews>
    <sheetView zoomScaleNormal="100" workbookViewId="0">
      <selection activeCell="B3" sqref="B3"/>
    </sheetView>
  </sheetViews>
  <sheetFormatPr defaultRowHeight="14.25"/>
  <cols>
    <col min="1" max="1" width="4.375" customWidth="1"/>
    <col min="2" max="2" width="33.875" customWidth="1"/>
    <col min="3" max="6" width="16.375" customWidth="1"/>
  </cols>
  <sheetData>
    <row r="2" spans="2:7" ht="15.75">
      <c r="B2" s="718" t="s">
        <v>226</v>
      </c>
      <c r="C2" s="719"/>
      <c r="D2" s="720"/>
      <c r="E2" s="720"/>
      <c r="F2" s="720"/>
    </row>
    <row r="3" spans="2:7" ht="15.75">
      <c r="B3" s="718" t="s">
        <v>278</v>
      </c>
      <c r="C3" s="717"/>
      <c r="D3" s="717"/>
      <c r="E3" s="717"/>
      <c r="F3" s="717"/>
    </row>
    <row r="4" spans="2:7" s="544" customFormat="1" ht="15" thickBot="1">
      <c r="B4" s="317"/>
      <c r="C4" s="317"/>
      <c r="D4" s="317"/>
      <c r="E4" s="317"/>
      <c r="F4" s="317"/>
    </row>
    <row r="5" spans="2:7" ht="24" customHeight="1">
      <c r="B5" s="1220" t="s">
        <v>9</v>
      </c>
      <c r="C5" s="1216" t="s">
        <v>134</v>
      </c>
      <c r="D5" s="1217"/>
      <c r="E5" s="1218" t="s">
        <v>155</v>
      </c>
      <c r="F5" s="1219"/>
    </row>
    <row r="6" spans="2:7" ht="18.75" customHeight="1" thickBot="1">
      <c r="B6" s="1221"/>
      <c r="C6" s="352" t="s">
        <v>39</v>
      </c>
      <c r="D6" s="321" t="s">
        <v>115</v>
      </c>
      <c r="E6" s="321" t="s">
        <v>39</v>
      </c>
      <c r="F6" s="329" t="s">
        <v>115</v>
      </c>
    </row>
    <row r="7" spans="2:7" ht="22.5">
      <c r="B7" s="349" t="s">
        <v>157</v>
      </c>
      <c r="C7" s="347">
        <v>17679</v>
      </c>
      <c r="D7" s="345">
        <v>8990</v>
      </c>
      <c r="E7" s="345">
        <v>1045</v>
      </c>
      <c r="F7" s="346">
        <v>452</v>
      </c>
      <c r="G7" s="320"/>
    </row>
    <row r="8" spans="2:7" ht="22.5">
      <c r="B8" s="341" t="s">
        <v>142</v>
      </c>
      <c r="C8" s="337">
        <v>4641</v>
      </c>
      <c r="D8" s="338">
        <v>2323</v>
      </c>
      <c r="E8" s="338">
        <v>358</v>
      </c>
      <c r="F8" s="339">
        <v>149</v>
      </c>
    </row>
    <row r="9" spans="2:7" ht="22.5">
      <c r="B9" s="341" t="s">
        <v>143</v>
      </c>
      <c r="C9" s="337">
        <v>6928</v>
      </c>
      <c r="D9" s="338">
        <v>3507</v>
      </c>
      <c r="E9" s="338">
        <v>395</v>
      </c>
      <c r="F9" s="339">
        <v>187</v>
      </c>
    </row>
    <row r="10" spans="2:7" ht="23.25" thickBot="1">
      <c r="B10" s="342" t="s">
        <v>144</v>
      </c>
      <c r="C10" s="343">
        <v>0</v>
      </c>
      <c r="D10" s="344">
        <v>0</v>
      </c>
      <c r="E10" s="344">
        <v>0</v>
      </c>
      <c r="F10" s="328">
        <v>0</v>
      </c>
    </row>
    <row r="11" spans="2:7">
      <c r="B11" s="317"/>
      <c r="C11" s="317"/>
      <c r="D11" s="317"/>
      <c r="E11" s="317"/>
      <c r="F11" s="317"/>
    </row>
    <row r="12" spans="2:7" ht="15" thickBot="1">
      <c r="B12" s="318"/>
      <c r="C12" s="319"/>
      <c r="D12" s="319"/>
      <c r="E12" s="319"/>
      <c r="F12" s="319"/>
    </row>
    <row r="13" spans="2:7" ht="19.5" customHeight="1">
      <c r="B13" s="1175" t="s">
        <v>9</v>
      </c>
      <c r="C13" s="1216" t="s">
        <v>134</v>
      </c>
      <c r="D13" s="1222"/>
      <c r="E13" s="1218" t="s">
        <v>155</v>
      </c>
      <c r="F13" s="1223"/>
    </row>
    <row r="14" spans="2:7" ht="18" customHeight="1" thickBot="1">
      <c r="B14" s="1178"/>
      <c r="C14" s="352" t="s">
        <v>39</v>
      </c>
      <c r="D14" s="321" t="s">
        <v>115</v>
      </c>
      <c r="E14" s="321" t="s">
        <v>39</v>
      </c>
      <c r="F14" s="329" t="s">
        <v>115</v>
      </c>
    </row>
    <row r="15" spans="2:7" ht="22.5">
      <c r="B15" s="350" t="s">
        <v>158</v>
      </c>
      <c r="C15" s="348">
        <v>16889</v>
      </c>
      <c r="D15" s="331">
        <v>8539</v>
      </c>
      <c r="E15" s="331">
        <v>1098</v>
      </c>
      <c r="F15" s="332">
        <v>502</v>
      </c>
    </row>
    <row r="16" spans="2:7" ht="22.5">
      <c r="B16" s="351" t="s">
        <v>145</v>
      </c>
      <c r="C16" s="323">
        <v>5428</v>
      </c>
      <c r="D16" s="324">
        <v>2698</v>
      </c>
      <c r="E16" s="324">
        <v>364</v>
      </c>
      <c r="F16" s="316">
        <v>147</v>
      </c>
    </row>
    <row r="17" spans="2:6" ht="22.5">
      <c r="B17" s="351" t="s">
        <v>146</v>
      </c>
      <c r="C17" s="323">
        <v>8520</v>
      </c>
      <c r="D17" s="324">
        <v>4470</v>
      </c>
      <c r="E17" s="324">
        <v>470</v>
      </c>
      <c r="F17" s="316">
        <v>217</v>
      </c>
    </row>
    <row r="18" spans="2:6" ht="23.25" thickBot="1">
      <c r="B18" s="342" t="s">
        <v>147</v>
      </c>
      <c r="C18" s="326">
        <v>36124</v>
      </c>
      <c r="D18" s="327">
        <v>18729</v>
      </c>
      <c r="E18" s="327">
        <v>2671</v>
      </c>
      <c r="F18" s="328">
        <v>1188</v>
      </c>
    </row>
    <row r="19" spans="2:6">
      <c r="B19" s="386"/>
      <c r="C19" s="386"/>
      <c r="D19" s="386"/>
      <c r="E19" s="386"/>
      <c r="F19" s="386"/>
    </row>
    <row r="20" spans="2:6" ht="15" thickBot="1"/>
    <row r="21" spans="2:6">
      <c r="B21" s="1220" t="s">
        <v>9</v>
      </c>
      <c r="C21" s="1216" t="s">
        <v>134</v>
      </c>
      <c r="D21" s="1217"/>
      <c r="E21" s="1218" t="s">
        <v>155</v>
      </c>
      <c r="F21" s="1219"/>
    </row>
    <row r="22" spans="2:6" ht="15" thickBot="1">
      <c r="B22" s="1221"/>
      <c r="C22" s="352" t="s">
        <v>39</v>
      </c>
      <c r="D22" s="321" t="s">
        <v>115</v>
      </c>
      <c r="E22" s="321" t="s">
        <v>39</v>
      </c>
      <c r="F22" s="329" t="s">
        <v>115</v>
      </c>
    </row>
    <row r="23" spans="2:6" ht="22.5">
      <c r="B23" s="349" t="s">
        <v>159</v>
      </c>
      <c r="C23" s="347">
        <v>19574</v>
      </c>
      <c r="D23" s="345">
        <v>9945</v>
      </c>
      <c r="E23" s="345">
        <v>1181</v>
      </c>
      <c r="F23" s="346">
        <v>471</v>
      </c>
    </row>
    <row r="24" spans="2:6" ht="22.5">
      <c r="B24" s="341" t="s">
        <v>142</v>
      </c>
      <c r="C24" s="337">
        <v>5257</v>
      </c>
      <c r="D24" s="338">
        <v>2637</v>
      </c>
      <c r="E24" s="338">
        <v>365</v>
      </c>
      <c r="F24" s="339">
        <v>142</v>
      </c>
    </row>
    <row r="25" spans="2:6">
      <c r="B25" s="341" t="s">
        <v>160</v>
      </c>
      <c r="C25" s="323">
        <v>1209</v>
      </c>
      <c r="D25" s="324">
        <v>598</v>
      </c>
      <c r="E25" s="324">
        <v>7</v>
      </c>
      <c r="F25" s="316">
        <v>4</v>
      </c>
    </row>
    <row r="26" spans="2:6" ht="22.5">
      <c r="B26" s="341" t="s">
        <v>143</v>
      </c>
      <c r="C26" s="337">
        <v>6486</v>
      </c>
      <c r="D26" s="338">
        <v>3406</v>
      </c>
      <c r="E26" s="338">
        <v>425</v>
      </c>
      <c r="F26" s="339">
        <v>179</v>
      </c>
    </row>
    <row r="27" spans="2:6" ht="23.25" thickBot="1">
      <c r="B27" s="342" t="s">
        <v>144</v>
      </c>
      <c r="C27" s="343">
        <v>44331</v>
      </c>
      <c r="D27" s="344">
        <v>22910</v>
      </c>
      <c r="E27" s="344">
        <v>3312</v>
      </c>
      <c r="F27" s="328">
        <v>1425</v>
      </c>
    </row>
    <row r="28" spans="2:6" ht="15" thickBot="1"/>
    <row r="29" spans="2:6">
      <c r="B29" s="1220" t="s">
        <v>9</v>
      </c>
      <c r="C29" s="1216" t="s">
        <v>134</v>
      </c>
      <c r="D29" s="1217"/>
      <c r="E29" s="1218" t="s">
        <v>155</v>
      </c>
      <c r="F29" s="1219"/>
    </row>
    <row r="30" spans="2:6" ht="15" thickBot="1">
      <c r="B30" s="1221"/>
      <c r="C30" s="352" t="s">
        <v>39</v>
      </c>
      <c r="D30" s="321" t="s">
        <v>115</v>
      </c>
      <c r="E30" s="321" t="s">
        <v>39</v>
      </c>
      <c r="F30" s="329" t="s">
        <v>115</v>
      </c>
    </row>
    <row r="31" spans="2:6" ht="22.5">
      <c r="B31" s="349" t="s">
        <v>164</v>
      </c>
      <c r="C31" s="347">
        <v>15694</v>
      </c>
      <c r="D31" s="345">
        <v>7834</v>
      </c>
      <c r="E31" s="345">
        <v>689</v>
      </c>
      <c r="F31" s="346">
        <v>308</v>
      </c>
    </row>
    <row r="32" spans="2:6" ht="22.5">
      <c r="B32" s="341" t="s">
        <v>145</v>
      </c>
      <c r="C32" s="337">
        <v>6352</v>
      </c>
      <c r="D32" s="338">
        <v>3220</v>
      </c>
      <c r="E32" s="338">
        <v>378</v>
      </c>
      <c r="F32" s="339">
        <v>147</v>
      </c>
    </row>
    <row r="33" spans="2:6">
      <c r="B33" s="341" t="s">
        <v>160</v>
      </c>
      <c r="C33" s="323">
        <v>1768</v>
      </c>
      <c r="D33" s="324">
        <v>952</v>
      </c>
      <c r="E33" s="324">
        <v>22</v>
      </c>
      <c r="F33" s="316">
        <v>8</v>
      </c>
    </row>
    <row r="34" spans="2:6" ht="22.5">
      <c r="B34" s="341" t="s">
        <v>165</v>
      </c>
      <c r="C34" s="337">
        <v>9295</v>
      </c>
      <c r="D34" s="338">
        <v>4887</v>
      </c>
      <c r="E34" s="338">
        <v>567</v>
      </c>
      <c r="F34" s="339">
        <v>254</v>
      </c>
    </row>
    <row r="35" spans="2:6" ht="23.25" thickBot="1">
      <c r="B35" s="342" t="s">
        <v>147</v>
      </c>
      <c r="C35" s="343">
        <v>44810</v>
      </c>
      <c r="D35" s="344">
        <v>22923</v>
      </c>
      <c r="E35" s="344">
        <v>3231</v>
      </c>
      <c r="F35" s="328">
        <v>1405</v>
      </c>
    </row>
    <row r="36" spans="2:6" ht="15" thickBot="1"/>
    <row r="37" spans="2:6">
      <c r="B37" s="1220" t="s">
        <v>9</v>
      </c>
      <c r="C37" s="1216" t="s">
        <v>134</v>
      </c>
      <c r="D37" s="1217"/>
      <c r="E37" s="1218" t="s">
        <v>155</v>
      </c>
      <c r="F37" s="1219"/>
    </row>
    <row r="38" spans="2:6" ht="15" thickBot="1">
      <c r="B38" s="1221"/>
      <c r="C38" s="352" t="s">
        <v>39</v>
      </c>
      <c r="D38" s="321" t="s">
        <v>115</v>
      </c>
      <c r="E38" s="321" t="s">
        <v>39</v>
      </c>
      <c r="F38" s="329" t="s">
        <v>115</v>
      </c>
    </row>
    <row r="39" spans="2:6" ht="22.5">
      <c r="B39" s="349" t="s">
        <v>169</v>
      </c>
      <c r="C39" s="347">
        <v>19327</v>
      </c>
      <c r="D39" s="345">
        <v>9624</v>
      </c>
      <c r="E39" s="345">
        <v>833</v>
      </c>
      <c r="F39" s="346">
        <v>347</v>
      </c>
    </row>
    <row r="40" spans="2:6" ht="22.5">
      <c r="B40" s="341" t="s">
        <v>142</v>
      </c>
      <c r="C40" s="337">
        <v>6000</v>
      </c>
      <c r="D40" s="338">
        <v>2952</v>
      </c>
      <c r="E40" s="338">
        <v>345</v>
      </c>
      <c r="F40" s="339">
        <v>147</v>
      </c>
    </row>
    <row r="41" spans="2:6">
      <c r="B41" s="341" t="s">
        <v>160</v>
      </c>
      <c r="C41" s="323">
        <v>1491</v>
      </c>
      <c r="D41" s="324">
        <v>767</v>
      </c>
      <c r="E41" s="324">
        <v>12</v>
      </c>
      <c r="F41" s="316">
        <v>7</v>
      </c>
    </row>
    <row r="42" spans="2:6" ht="22.5">
      <c r="B42" s="341" t="s">
        <v>143</v>
      </c>
      <c r="C42" s="337">
        <v>6940</v>
      </c>
      <c r="D42" s="338">
        <v>3451</v>
      </c>
      <c r="E42" s="338">
        <v>366</v>
      </c>
      <c r="F42" s="339">
        <v>153</v>
      </c>
    </row>
    <row r="43" spans="2:6" ht="23.25" thickBot="1">
      <c r="B43" s="342" t="s">
        <v>144</v>
      </c>
      <c r="C43" s="343">
        <v>50980</v>
      </c>
      <c r="D43" s="344">
        <v>25977</v>
      </c>
      <c r="E43" s="344">
        <v>3542</v>
      </c>
      <c r="F43" s="328">
        <v>1540</v>
      </c>
    </row>
    <row r="44" spans="2:6" ht="15" thickBot="1"/>
    <row r="45" spans="2:6">
      <c r="B45" s="1220" t="s">
        <v>9</v>
      </c>
      <c r="C45" s="1216" t="s">
        <v>134</v>
      </c>
      <c r="D45" s="1217"/>
      <c r="E45" s="1218" t="s">
        <v>155</v>
      </c>
      <c r="F45" s="1219"/>
    </row>
    <row r="46" spans="2:6" ht="15" thickBot="1">
      <c r="B46" s="1221"/>
      <c r="C46" s="352" t="s">
        <v>39</v>
      </c>
      <c r="D46" s="321" t="s">
        <v>115</v>
      </c>
      <c r="E46" s="321" t="s">
        <v>39</v>
      </c>
      <c r="F46" s="329" t="s">
        <v>115</v>
      </c>
    </row>
    <row r="47" spans="2:6" ht="22.5">
      <c r="B47" s="349" t="s">
        <v>172</v>
      </c>
      <c r="C47" s="347">
        <v>15801</v>
      </c>
      <c r="D47" s="345">
        <v>7621</v>
      </c>
      <c r="E47" s="345">
        <v>756</v>
      </c>
      <c r="F47" s="346">
        <v>329</v>
      </c>
    </row>
    <row r="48" spans="2:6" ht="22.5">
      <c r="B48" s="341" t="s">
        <v>145</v>
      </c>
      <c r="C48" s="337">
        <v>7181</v>
      </c>
      <c r="D48" s="338">
        <v>3617</v>
      </c>
      <c r="E48" s="338">
        <v>379</v>
      </c>
      <c r="F48" s="339">
        <v>160</v>
      </c>
    </row>
    <row r="49" spans="2:6">
      <c r="B49" s="341" t="s">
        <v>160</v>
      </c>
      <c r="C49" s="323">
        <v>2344</v>
      </c>
      <c r="D49" s="324">
        <v>1290</v>
      </c>
      <c r="E49" s="324">
        <v>16</v>
      </c>
      <c r="F49" s="316">
        <v>10</v>
      </c>
    </row>
    <row r="50" spans="2:6" ht="22.5">
      <c r="B50" s="341" t="s">
        <v>165</v>
      </c>
      <c r="C50" s="337">
        <v>9132</v>
      </c>
      <c r="D50" s="338">
        <v>4754</v>
      </c>
      <c r="E50" s="338">
        <v>453</v>
      </c>
      <c r="F50" s="339">
        <v>198</v>
      </c>
    </row>
    <row r="51" spans="2:6" ht="23.25" thickBot="1">
      <c r="B51" s="342" t="s">
        <v>147</v>
      </c>
      <c r="C51" s="343">
        <v>49979</v>
      </c>
      <c r="D51" s="344">
        <v>25002</v>
      </c>
      <c r="E51" s="344">
        <v>3567</v>
      </c>
      <c r="F51" s="328">
        <v>1575</v>
      </c>
    </row>
    <row r="52" spans="2:6" ht="15" thickBot="1"/>
    <row r="53" spans="2:6">
      <c r="B53" s="1220" t="s">
        <v>9</v>
      </c>
      <c r="C53" s="1216" t="s">
        <v>134</v>
      </c>
      <c r="D53" s="1217"/>
      <c r="E53" s="1218" t="s">
        <v>155</v>
      </c>
      <c r="F53" s="1219"/>
    </row>
    <row r="54" spans="2:6" ht="15" thickBot="1">
      <c r="B54" s="1221"/>
      <c r="C54" s="352" t="s">
        <v>39</v>
      </c>
      <c r="D54" s="524" t="s">
        <v>115</v>
      </c>
      <c r="E54" s="524" t="s">
        <v>39</v>
      </c>
      <c r="F54" s="525" t="s">
        <v>115</v>
      </c>
    </row>
    <row r="55" spans="2:6" ht="22.5">
      <c r="B55" s="349" t="s">
        <v>177</v>
      </c>
      <c r="C55" s="500">
        <v>24275</v>
      </c>
      <c r="D55" s="522">
        <v>12370</v>
      </c>
      <c r="E55" s="522">
        <v>978</v>
      </c>
      <c r="F55" s="523">
        <v>426</v>
      </c>
    </row>
    <row r="56" spans="2:6" ht="22.5">
      <c r="B56" s="341" t="s">
        <v>142</v>
      </c>
      <c r="C56" s="503">
        <v>7198</v>
      </c>
      <c r="D56" s="504">
        <v>3432</v>
      </c>
      <c r="E56" s="504">
        <v>442</v>
      </c>
      <c r="F56" s="505">
        <v>187</v>
      </c>
    </row>
    <row r="57" spans="2:6">
      <c r="B57" s="341" t="s">
        <v>160</v>
      </c>
      <c r="C57" s="503">
        <v>1962</v>
      </c>
      <c r="D57" s="504">
        <v>995</v>
      </c>
      <c r="E57" s="504">
        <v>23</v>
      </c>
      <c r="F57" s="505">
        <v>10</v>
      </c>
    </row>
    <row r="58" spans="2:6" ht="22.5">
      <c r="B58" s="341" t="s">
        <v>143</v>
      </c>
      <c r="C58" s="503">
        <v>7509</v>
      </c>
      <c r="D58" s="504">
        <v>3719</v>
      </c>
      <c r="E58" s="504">
        <v>349</v>
      </c>
      <c r="F58" s="505">
        <v>148</v>
      </c>
    </row>
    <row r="59" spans="2:6" ht="23.25" thickBot="1">
      <c r="B59" s="342" t="s">
        <v>144</v>
      </c>
      <c r="C59" s="526">
        <v>57961</v>
      </c>
      <c r="D59" s="527">
        <v>29429</v>
      </c>
      <c r="E59" s="527">
        <v>3946</v>
      </c>
      <c r="F59" s="696">
        <v>1750</v>
      </c>
    </row>
    <row r="60" spans="2:6" ht="15" thickBot="1">
      <c r="B60" s="386"/>
      <c r="C60" s="537"/>
      <c r="D60" s="537"/>
      <c r="E60" s="537"/>
      <c r="F60" s="537"/>
    </row>
    <row r="61" spans="2:6">
      <c r="B61" s="1220" t="s">
        <v>9</v>
      </c>
      <c r="C61" s="1216" t="s">
        <v>134</v>
      </c>
      <c r="D61" s="1217"/>
      <c r="E61" s="1218" t="s">
        <v>155</v>
      </c>
      <c r="F61" s="1219"/>
    </row>
    <row r="62" spans="2:6" ht="15" thickBot="1">
      <c r="B62" s="1221"/>
      <c r="C62" s="352" t="s">
        <v>39</v>
      </c>
      <c r="D62" s="524" t="s">
        <v>115</v>
      </c>
      <c r="E62" s="524" t="s">
        <v>39</v>
      </c>
      <c r="F62" s="525" t="s">
        <v>115</v>
      </c>
    </row>
    <row r="63" spans="2:6" ht="22.5">
      <c r="B63" s="349" t="s">
        <v>181</v>
      </c>
      <c r="C63" s="500">
        <v>94376</v>
      </c>
      <c r="D63" s="522">
        <v>45752</v>
      </c>
      <c r="E63" s="522">
        <v>2003</v>
      </c>
      <c r="F63" s="523">
        <v>910</v>
      </c>
    </row>
    <row r="64" spans="2:6" ht="22.5">
      <c r="B64" s="341" t="s">
        <v>145</v>
      </c>
      <c r="C64" s="503">
        <v>22388</v>
      </c>
      <c r="D64" s="504">
        <v>11220</v>
      </c>
      <c r="E64" s="504">
        <v>1085</v>
      </c>
      <c r="F64" s="505">
        <v>477</v>
      </c>
    </row>
    <row r="65" spans="2:6">
      <c r="B65" s="341" t="s">
        <v>160</v>
      </c>
      <c r="C65" s="503">
        <v>6847</v>
      </c>
      <c r="D65" s="504">
        <v>3635</v>
      </c>
      <c r="E65" s="504">
        <v>129</v>
      </c>
      <c r="F65" s="505">
        <v>70</v>
      </c>
    </row>
    <row r="66" spans="2:6" ht="22.5">
      <c r="B66" s="341" t="s">
        <v>165</v>
      </c>
      <c r="C66" s="503">
        <v>19521</v>
      </c>
      <c r="D66" s="504">
        <v>9948</v>
      </c>
      <c r="E66" s="504">
        <v>814</v>
      </c>
      <c r="F66" s="505">
        <v>367</v>
      </c>
    </row>
    <row r="67" spans="2:6" ht="23.25" thickBot="1">
      <c r="B67" s="342" t="s">
        <v>147</v>
      </c>
      <c r="C67" s="526">
        <v>105121</v>
      </c>
      <c r="D67" s="527">
        <v>51363</v>
      </c>
      <c r="E67" s="527">
        <v>3690</v>
      </c>
      <c r="F67" s="696">
        <v>1597</v>
      </c>
    </row>
    <row r="68" spans="2:6" ht="15" thickBot="1"/>
    <row r="69" spans="2:6">
      <c r="B69" s="1220" t="s">
        <v>9</v>
      </c>
      <c r="C69" s="1216" t="s">
        <v>134</v>
      </c>
      <c r="D69" s="1217"/>
      <c r="E69" s="1218" t="s">
        <v>155</v>
      </c>
      <c r="F69" s="1219"/>
    </row>
    <row r="70" spans="2:6" s="544" customFormat="1" ht="15" thickBot="1">
      <c r="B70" s="1221"/>
      <c r="C70" s="352" t="s">
        <v>39</v>
      </c>
      <c r="D70" s="524" t="s">
        <v>115</v>
      </c>
      <c r="E70" s="524" t="s">
        <v>39</v>
      </c>
      <c r="F70" s="525" t="s">
        <v>115</v>
      </c>
    </row>
    <row r="71" spans="2:6" s="544" customFormat="1" ht="22.5">
      <c r="B71" s="349" t="s">
        <v>199</v>
      </c>
      <c r="C71" s="500">
        <v>53362</v>
      </c>
      <c r="D71" s="522">
        <v>26070</v>
      </c>
      <c r="E71" s="522">
        <v>1628</v>
      </c>
      <c r="F71" s="523">
        <v>698</v>
      </c>
    </row>
    <row r="72" spans="2:6" s="544" customFormat="1" ht="22.5">
      <c r="B72" s="341" t="s">
        <v>142</v>
      </c>
      <c r="C72" s="503">
        <v>27918</v>
      </c>
      <c r="D72" s="504">
        <v>13211</v>
      </c>
      <c r="E72" s="504">
        <v>992</v>
      </c>
      <c r="F72" s="505">
        <v>408</v>
      </c>
    </row>
    <row r="73" spans="2:6" s="544" customFormat="1">
      <c r="B73" s="341" t="s">
        <v>160</v>
      </c>
      <c r="C73" s="503">
        <v>9812</v>
      </c>
      <c r="D73" s="504">
        <v>4810</v>
      </c>
      <c r="E73" s="504">
        <v>82</v>
      </c>
      <c r="F73" s="505">
        <v>39</v>
      </c>
    </row>
    <row r="74" spans="2:6" s="544" customFormat="1" ht="22.5">
      <c r="B74" s="341" t="s">
        <v>143</v>
      </c>
      <c r="C74" s="503">
        <v>14248</v>
      </c>
      <c r="D74" s="504">
        <v>7083</v>
      </c>
      <c r="E74" s="504">
        <v>540</v>
      </c>
      <c r="F74" s="505">
        <v>245</v>
      </c>
    </row>
    <row r="75" spans="2:6" s="544" customFormat="1" ht="23.25" thickBot="1">
      <c r="B75" s="342" t="s">
        <v>144</v>
      </c>
      <c r="C75" s="526">
        <v>111081</v>
      </c>
      <c r="D75" s="527">
        <v>54576</v>
      </c>
      <c r="E75" s="527">
        <v>4090</v>
      </c>
      <c r="F75" s="696">
        <v>1769</v>
      </c>
    </row>
    <row r="76" spans="2:6" s="544" customFormat="1" ht="15" thickBot="1"/>
    <row r="77" spans="2:6" ht="14.25" customHeight="1">
      <c r="B77" s="1220" t="s">
        <v>9</v>
      </c>
      <c r="C77" s="1216" t="s">
        <v>134</v>
      </c>
      <c r="D77" s="1217"/>
      <c r="E77" s="1218" t="s">
        <v>155</v>
      </c>
      <c r="F77" s="1219"/>
    </row>
    <row r="78" spans="2:6" ht="15" thickBot="1">
      <c r="B78" s="1221"/>
      <c r="C78" s="352" t="s">
        <v>39</v>
      </c>
      <c r="D78" s="524" t="s">
        <v>115</v>
      </c>
      <c r="E78" s="524" t="s">
        <v>39</v>
      </c>
      <c r="F78" s="525" t="s">
        <v>115</v>
      </c>
    </row>
    <row r="79" spans="2:6" ht="22.5">
      <c r="B79" s="349" t="s">
        <v>216</v>
      </c>
      <c r="C79" s="500">
        <v>41559</v>
      </c>
      <c r="D79" s="522">
        <v>21068</v>
      </c>
      <c r="E79" s="522">
        <v>1218</v>
      </c>
      <c r="F79" s="523">
        <v>559</v>
      </c>
    </row>
    <row r="80" spans="2:6" ht="22.5">
      <c r="B80" s="341" t="s">
        <v>214</v>
      </c>
      <c r="C80" s="503">
        <v>30540</v>
      </c>
      <c r="D80" s="504">
        <v>14968</v>
      </c>
      <c r="E80" s="504">
        <v>942</v>
      </c>
      <c r="F80" s="505">
        <v>424</v>
      </c>
    </row>
    <row r="81" spans="2:6">
      <c r="B81" s="341" t="s">
        <v>211</v>
      </c>
      <c r="C81" s="503">
        <v>12355</v>
      </c>
      <c r="D81" s="504">
        <v>6444</v>
      </c>
      <c r="E81" s="504">
        <v>98</v>
      </c>
      <c r="F81" s="505">
        <v>45</v>
      </c>
    </row>
    <row r="82" spans="2:6" ht="22.5">
      <c r="B82" s="341" t="s">
        <v>213</v>
      </c>
      <c r="C82" s="503">
        <v>14782</v>
      </c>
      <c r="D82" s="504">
        <v>7610</v>
      </c>
      <c r="E82" s="504">
        <v>558</v>
      </c>
      <c r="F82" s="505">
        <v>252</v>
      </c>
    </row>
    <row r="83" spans="2:6" ht="23.25" thickBot="1">
      <c r="B83" s="342" t="s">
        <v>212</v>
      </c>
      <c r="C83" s="526">
        <v>101173</v>
      </c>
      <c r="D83" s="527">
        <v>50181</v>
      </c>
      <c r="E83" s="527">
        <v>3937</v>
      </c>
      <c r="F83" s="696">
        <v>1691</v>
      </c>
    </row>
    <row r="84" spans="2:6" s="544" customFormat="1">
      <c r="B84" s="386"/>
      <c r="C84" s="537"/>
      <c r="D84" s="537"/>
      <c r="E84" s="537"/>
      <c r="F84" s="537"/>
    </row>
    <row r="85" spans="2:6" ht="15" thickBot="1"/>
    <row r="86" spans="2:6">
      <c r="B86" s="1220" t="s">
        <v>9</v>
      </c>
      <c r="C86" s="1216" t="s">
        <v>134</v>
      </c>
      <c r="D86" s="1217"/>
      <c r="E86" s="1218" t="s">
        <v>155</v>
      </c>
      <c r="F86" s="1219"/>
    </row>
    <row r="87" spans="2:6" ht="15" thickBot="1">
      <c r="B87" s="1221"/>
      <c r="C87" s="352" t="s">
        <v>39</v>
      </c>
      <c r="D87" s="524" t="s">
        <v>115</v>
      </c>
      <c r="E87" s="524" t="s">
        <v>39</v>
      </c>
      <c r="F87" s="525" t="s">
        <v>115</v>
      </c>
    </row>
    <row r="88" spans="2:6" ht="22.5">
      <c r="B88" s="349" t="s">
        <v>223</v>
      </c>
      <c r="C88" s="693">
        <v>53987</v>
      </c>
      <c r="D88" s="694">
        <v>26104</v>
      </c>
      <c r="E88" s="694">
        <v>1373</v>
      </c>
      <c r="F88" s="697">
        <v>565</v>
      </c>
    </row>
    <row r="89" spans="2:6" ht="22.5">
      <c r="B89" s="341" t="s">
        <v>142</v>
      </c>
      <c r="C89" s="689">
        <v>31521</v>
      </c>
      <c r="D89" s="687">
        <v>15213</v>
      </c>
      <c r="E89" s="687">
        <v>844</v>
      </c>
      <c r="F89" s="505">
        <v>346</v>
      </c>
    </row>
    <row r="90" spans="2:6">
      <c r="B90" s="341" t="s">
        <v>160</v>
      </c>
      <c r="C90" s="689">
        <v>12504</v>
      </c>
      <c r="D90" s="687">
        <v>6173</v>
      </c>
      <c r="E90" s="687">
        <v>69</v>
      </c>
      <c r="F90" s="505">
        <v>28</v>
      </c>
    </row>
    <row r="91" spans="2:6" ht="22.5">
      <c r="B91" s="341" t="s">
        <v>143</v>
      </c>
      <c r="C91" s="689">
        <v>24529</v>
      </c>
      <c r="D91" s="687">
        <v>12348</v>
      </c>
      <c r="E91" s="687">
        <v>612</v>
      </c>
      <c r="F91" s="505">
        <v>262</v>
      </c>
    </row>
    <row r="92" spans="2:6" ht="23.25" thickBot="1">
      <c r="B92" s="342" t="s">
        <v>144</v>
      </c>
      <c r="C92" s="526">
        <v>92814</v>
      </c>
      <c r="D92" s="527">
        <v>45608</v>
      </c>
      <c r="E92" s="527">
        <v>3957</v>
      </c>
      <c r="F92" s="696">
        <v>1688</v>
      </c>
    </row>
    <row r="93" spans="2:6" ht="15" thickBot="1"/>
    <row r="94" spans="2:6" s="544" customFormat="1">
      <c r="B94" s="1220" t="s">
        <v>9</v>
      </c>
      <c r="C94" s="1216" t="s">
        <v>134</v>
      </c>
      <c r="D94" s="1217"/>
      <c r="E94" s="1218" t="s">
        <v>155</v>
      </c>
      <c r="F94" s="1219"/>
    </row>
    <row r="95" spans="2:6" s="544" customFormat="1" ht="15" thickBot="1">
      <c r="B95" s="1221"/>
      <c r="C95" s="352" t="s">
        <v>39</v>
      </c>
      <c r="D95" s="524" t="s">
        <v>115</v>
      </c>
      <c r="E95" s="524" t="s">
        <v>39</v>
      </c>
      <c r="F95" s="525" t="s">
        <v>115</v>
      </c>
    </row>
    <row r="96" spans="2:6" s="544" customFormat="1" ht="22.5">
      <c r="B96" s="349" t="s">
        <v>231</v>
      </c>
      <c r="C96" s="693">
        <v>50223</v>
      </c>
      <c r="D96" s="694">
        <v>24249</v>
      </c>
      <c r="E96" s="694">
        <v>1109</v>
      </c>
      <c r="F96" s="697">
        <v>478</v>
      </c>
    </row>
    <row r="97" spans="2:6" s="544" customFormat="1" ht="22.5">
      <c r="B97" s="341" t="s">
        <v>145</v>
      </c>
      <c r="C97" s="689">
        <v>31858</v>
      </c>
      <c r="D97" s="687">
        <v>15601</v>
      </c>
      <c r="E97" s="687">
        <v>850</v>
      </c>
      <c r="F97" s="505">
        <v>353</v>
      </c>
    </row>
    <row r="98" spans="2:6" s="544" customFormat="1">
      <c r="B98" s="341" t="s">
        <v>160</v>
      </c>
      <c r="C98" s="689">
        <v>12965</v>
      </c>
      <c r="D98" s="687">
        <v>6691</v>
      </c>
      <c r="E98" s="687">
        <v>96</v>
      </c>
      <c r="F98" s="505">
        <v>57</v>
      </c>
    </row>
    <row r="99" spans="2:6" s="544" customFormat="1" ht="22.5">
      <c r="B99" s="341" t="s">
        <v>165</v>
      </c>
      <c r="C99" s="689">
        <v>24345</v>
      </c>
      <c r="D99" s="687">
        <v>11985</v>
      </c>
      <c r="E99" s="687">
        <v>661</v>
      </c>
      <c r="F99" s="505">
        <v>276</v>
      </c>
    </row>
    <row r="100" spans="2:6" s="544" customFormat="1" ht="23.25" thickBot="1">
      <c r="B100" s="342" t="s">
        <v>232</v>
      </c>
      <c r="C100" s="526">
        <v>81832</v>
      </c>
      <c r="D100" s="527">
        <v>39893</v>
      </c>
      <c r="E100" s="527">
        <v>3358</v>
      </c>
      <c r="F100" s="696">
        <v>1447</v>
      </c>
    </row>
    <row r="101" spans="2:6" s="544" customFormat="1" ht="15" thickBot="1">
      <c r="B101" s="386"/>
      <c r="C101" s="537"/>
      <c r="D101" s="537"/>
      <c r="E101" s="537"/>
      <c r="F101" s="537"/>
    </row>
    <row r="102" spans="2:6">
      <c r="B102" s="1220" t="s">
        <v>9</v>
      </c>
      <c r="C102" s="1216" t="s">
        <v>134</v>
      </c>
      <c r="D102" s="1217"/>
      <c r="E102" s="1218" t="s">
        <v>155</v>
      </c>
      <c r="F102" s="1219"/>
    </row>
    <row r="103" spans="2:6" ht="15" thickBot="1">
      <c r="B103" s="1221"/>
      <c r="C103" s="352" t="s">
        <v>39</v>
      </c>
      <c r="D103" s="524" t="s">
        <v>115</v>
      </c>
      <c r="E103" s="524" t="s">
        <v>39</v>
      </c>
      <c r="F103" s="525" t="s">
        <v>115</v>
      </c>
    </row>
    <row r="104" spans="2:6" ht="22.5">
      <c r="B104" s="349" t="s">
        <v>238</v>
      </c>
      <c r="C104" s="693">
        <v>44682</v>
      </c>
      <c r="D104" s="694">
        <v>21443</v>
      </c>
      <c r="E104" s="694">
        <v>1032</v>
      </c>
      <c r="F104" s="697">
        <v>438</v>
      </c>
    </row>
    <row r="105" spans="2:6" ht="22.5">
      <c r="B105" s="341" t="s">
        <v>142</v>
      </c>
      <c r="C105" s="689">
        <v>29490</v>
      </c>
      <c r="D105" s="687">
        <v>14014</v>
      </c>
      <c r="E105" s="687">
        <v>678</v>
      </c>
      <c r="F105" s="505">
        <v>281</v>
      </c>
    </row>
    <row r="106" spans="2:6">
      <c r="B106" s="341" t="s">
        <v>160</v>
      </c>
      <c r="C106" s="689">
        <v>12008</v>
      </c>
      <c r="D106" s="687">
        <v>5789</v>
      </c>
      <c r="E106" s="687">
        <v>72</v>
      </c>
      <c r="F106" s="505">
        <v>40</v>
      </c>
    </row>
    <row r="107" spans="2:6" ht="22.5">
      <c r="B107" s="341" t="s">
        <v>143</v>
      </c>
      <c r="C107" s="689">
        <v>14253</v>
      </c>
      <c r="D107" s="687">
        <v>7056</v>
      </c>
      <c r="E107" s="687">
        <v>350</v>
      </c>
      <c r="F107" s="505">
        <v>144</v>
      </c>
    </row>
    <row r="108" spans="2:6" ht="23.25" thickBot="1">
      <c r="B108" s="342" t="s">
        <v>144</v>
      </c>
      <c r="C108" s="526">
        <v>78760</v>
      </c>
      <c r="D108" s="527">
        <v>38296</v>
      </c>
      <c r="E108" s="527">
        <v>3241</v>
      </c>
      <c r="F108" s="696">
        <v>1430</v>
      </c>
    </row>
    <row r="109" spans="2:6" ht="15" thickBot="1"/>
    <row r="110" spans="2:6" s="544" customFormat="1">
      <c r="B110" s="1220" t="s">
        <v>9</v>
      </c>
      <c r="C110" s="1216" t="s">
        <v>134</v>
      </c>
      <c r="D110" s="1217"/>
      <c r="E110" s="1218" t="s">
        <v>155</v>
      </c>
      <c r="F110" s="1219"/>
    </row>
    <row r="111" spans="2:6" s="544" customFormat="1" ht="15" thickBot="1">
      <c r="B111" s="1221"/>
      <c r="C111" s="352" t="s">
        <v>39</v>
      </c>
      <c r="D111" s="524" t="s">
        <v>115</v>
      </c>
      <c r="E111" s="524" t="s">
        <v>39</v>
      </c>
      <c r="F111" s="525" t="s">
        <v>115</v>
      </c>
    </row>
    <row r="112" spans="2:6" s="544" customFormat="1" ht="22.5">
      <c r="B112" s="349" t="s">
        <v>244</v>
      </c>
      <c r="C112" s="693">
        <v>38516</v>
      </c>
      <c r="D112" s="694">
        <v>18942</v>
      </c>
      <c r="E112" s="694">
        <v>916</v>
      </c>
      <c r="F112" s="697">
        <v>402</v>
      </c>
    </row>
    <row r="113" spans="1:6" s="544" customFormat="1" ht="22.5">
      <c r="B113" s="341" t="s">
        <v>145</v>
      </c>
      <c r="C113" s="689">
        <v>30867</v>
      </c>
      <c r="D113" s="687">
        <v>15545</v>
      </c>
      <c r="E113" s="687">
        <v>721</v>
      </c>
      <c r="F113" s="505">
        <v>314</v>
      </c>
    </row>
    <row r="114" spans="1:6" s="544" customFormat="1">
      <c r="B114" s="341" t="s">
        <v>160</v>
      </c>
      <c r="C114" s="689">
        <v>11587</v>
      </c>
      <c r="D114" s="687">
        <v>5917</v>
      </c>
      <c r="E114" s="687">
        <v>76</v>
      </c>
      <c r="F114" s="505">
        <v>35</v>
      </c>
    </row>
    <row r="115" spans="1:6" s="544" customFormat="1" ht="22.5">
      <c r="B115" s="341" t="s">
        <v>165</v>
      </c>
      <c r="C115" s="689">
        <v>15247</v>
      </c>
      <c r="D115" s="687">
        <v>7591</v>
      </c>
      <c r="E115" s="687">
        <v>377</v>
      </c>
      <c r="F115" s="505">
        <v>167</v>
      </c>
    </row>
    <row r="116" spans="1:6" s="544" customFormat="1" ht="23.25" thickBot="1">
      <c r="B116" s="342" t="s">
        <v>232</v>
      </c>
      <c r="C116" s="526">
        <v>67672</v>
      </c>
      <c r="D116" s="527">
        <v>32526</v>
      </c>
      <c r="E116" s="527">
        <v>2918</v>
      </c>
      <c r="F116" s="696">
        <v>1279</v>
      </c>
    </row>
    <row r="117" spans="1:6" s="544" customFormat="1" ht="14.25" customHeight="1" thickBot="1"/>
    <row r="118" spans="1:6" s="544" customFormat="1" ht="14.25" customHeight="1">
      <c r="B118" s="1220" t="s">
        <v>9</v>
      </c>
      <c r="C118" s="1216" t="s">
        <v>134</v>
      </c>
      <c r="D118" s="1217"/>
      <c r="E118" s="1218" t="s">
        <v>155</v>
      </c>
      <c r="F118" s="1219"/>
    </row>
    <row r="119" spans="1:6" ht="15" thickBot="1">
      <c r="B119" s="1221"/>
      <c r="C119" s="352" t="s">
        <v>39</v>
      </c>
      <c r="D119" s="524" t="s">
        <v>115</v>
      </c>
      <c r="E119" s="524" t="s">
        <v>39</v>
      </c>
      <c r="F119" s="525" t="s">
        <v>115</v>
      </c>
    </row>
    <row r="120" spans="1:6" ht="22.5">
      <c r="B120" s="349" t="s">
        <v>251</v>
      </c>
      <c r="C120" s="693">
        <v>38919</v>
      </c>
      <c r="D120" s="694">
        <v>18133</v>
      </c>
      <c r="E120" s="694">
        <v>996</v>
      </c>
      <c r="F120" s="697">
        <v>446</v>
      </c>
    </row>
    <row r="121" spans="1:6" ht="22.5">
      <c r="B121" s="341" t="s">
        <v>142</v>
      </c>
      <c r="C121" s="689">
        <v>25680</v>
      </c>
      <c r="D121" s="687">
        <v>12141</v>
      </c>
      <c r="E121" s="687">
        <v>577</v>
      </c>
      <c r="F121" s="505">
        <v>255</v>
      </c>
    </row>
    <row r="122" spans="1:6">
      <c r="B122" s="341" t="s">
        <v>160</v>
      </c>
      <c r="C122" s="689">
        <v>10336</v>
      </c>
      <c r="D122" s="687">
        <v>5027</v>
      </c>
      <c r="E122" s="687">
        <v>58</v>
      </c>
      <c r="F122" s="505">
        <v>35</v>
      </c>
    </row>
    <row r="123" spans="1:6" ht="22.5">
      <c r="B123" s="341" t="s">
        <v>143</v>
      </c>
      <c r="C123" s="689">
        <v>12708</v>
      </c>
      <c r="D123" s="687">
        <v>6023</v>
      </c>
      <c r="E123" s="687">
        <v>316</v>
      </c>
      <c r="F123" s="505">
        <v>136</v>
      </c>
    </row>
    <row r="124" spans="1:6" ht="23.25" thickBot="1">
      <c r="B124" s="342" t="s">
        <v>144</v>
      </c>
      <c r="C124" s="526">
        <v>65022</v>
      </c>
      <c r="D124" s="527">
        <v>30997</v>
      </c>
      <c r="E124" s="527">
        <v>3033</v>
      </c>
      <c r="F124" s="696">
        <v>1347</v>
      </c>
    </row>
    <row r="125" spans="1:6" s="544" customFormat="1" ht="15" thickBot="1">
      <c r="B125" s="386"/>
      <c r="C125" s="537"/>
      <c r="D125" s="537"/>
      <c r="E125" s="537"/>
      <c r="F125" s="537"/>
    </row>
    <row r="126" spans="1:6" ht="14.25" customHeight="1">
      <c r="A126" s="544"/>
      <c r="B126" s="1220" t="s">
        <v>9</v>
      </c>
      <c r="C126" s="1216" t="s">
        <v>134</v>
      </c>
      <c r="D126" s="1217"/>
      <c r="E126" s="1218" t="s">
        <v>155</v>
      </c>
      <c r="F126" s="1219"/>
    </row>
    <row r="127" spans="1:6" ht="15" thickBot="1">
      <c r="A127" s="544"/>
      <c r="B127" s="1221"/>
      <c r="C127" s="352" t="s">
        <v>39</v>
      </c>
      <c r="D127" s="524" t="s">
        <v>115</v>
      </c>
      <c r="E127" s="524" t="s">
        <v>39</v>
      </c>
      <c r="F127" s="525" t="s">
        <v>115</v>
      </c>
    </row>
    <row r="128" spans="1:6" ht="22.5">
      <c r="A128" s="1090"/>
      <c r="B128" s="349" t="s">
        <v>267</v>
      </c>
      <c r="C128" s="693">
        <v>35665</v>
      </c>
      <c r="D128" s="694">
        <v>17088</v>
      </c>
      <c r="E128" s="694">
        <v>846</v>
      </c>
      <c r="F128" s="697">
        <v>334</v>
      </c>
    </row>
    <row r="129" spans="2:6" ht="22.5">
      <c r="B129" s="341" t="s">
        <v>142</v>
      </c>
      <c r="C129" s="689">
        <v>23675</v>
      </c>
      <c r="D129" s="687">
        <v>11541</v>
      </c>
      <c r="E129" s="687">
        <v>604</v>
      </c>
      <c r="F129" s="505">
        <v>253</v>
      </c>
    </row>
    <row r="130" spans="2:6">
      <c r="B130" s="341" t="s">
        <v>160</v>
      </c>
      <c r="C130" s="689">
        <v>10156</v>
      </c>
      <c r="D130" s="687">
        <v>5286</v>
      </c>
      <c r="E130" s="687">
        <v>69</v>
      </c>
      <c r="F130" s="505">
        <v>33</v>
      </c>
    </row>
    <row r="131" spans="2:6" ht="22.5">
      <c r="B131" s="341" t="s">
        <v>143</v>
      </c>
      <c r="C131" s="689">
        <v>13289</v>
      </c>
      <c r="D131" s="687">
        <v>6476</v>
      </c>
      <c r="E131" s="687">
        <v>307</v>
      </c>
      <c r="F131" s="505">
        <v>119</v>
      </c>
    </row>
    <row r="132" spans="2:6" ht="23.25" thickBot="1">
      <c r="B132" s="342" t="s">
        <v>144</v>
      </c>
      <c r="C132" s="526">
        <v>60416</v>
      </c>
      <c r="D132" s="527">
        <v>28542</v>
      </c>
      <c r="E132" s="527">
        <v>2946</v>
      </c>
      <c r="F132" s="696">
        <v>1305</v>
      </c>
    </row>
    <row r="133" spans="2:6" ht="15" thickBot="1"/>
    <row r="134" spans="2:6" ht="14.25" customHeight="1">
      <c r="B134" s="1220" t="s">
        <v>9</v>
      </c>
      <c r="C134" s="1216" t="s">
        <v>134</v>
      </c>
      <c r="D134" s="1217"/>
      <c r="E134" s="1218" t="s">
        <v>155</v>
      </c>
      <c r="F134" s="1219"/>
    </row>
    <row r="135" spans="2:6" ht="15" thickBot="1">
      <c r="B135" s="1221"/>
      <c r="C135" s="352" t="s">
        <v>39</v>
      </c>
      <c r="D135" s="524" t="s">
        <v>115</v>
      </c>
      <c r="E135" s="524" t="s">
        <v>39</v>
      </c>
      <c r="F135" s="525" t="s">
        <v>115</v>
      </c>
    </row>
    <row r="136" spans="2:6" ht="22.5">
      <c r="B136" s="349" t="s">
        <v>277</v>
      </c>
      <c r="C136" s="693">
        <v>37530</v>
      </c>
      <c r="D136" s="694">
        <v>17779</v>
      </c>
      <c r="E136" s="694">
        <v>828</v>
      </c>
      <c r="F136" s="697">
        <v>391</v>
      </c>
    </row>
    <row r="137" spans="2:6" ht="22.5">
      <c r="B137" s="341" t="s">
        <v>142</v>
      </c>
      <c r="C137" s="689">
        <v>23288</v>
      </c>
      <c r="D137" s="687">
        <v>11072</v>
      </c>
      <c r="E137" s="687">
        <v>479</v>
      </c>
      <c r="F137" s="505">
        <v>217</v>
      </c>
    </row>
    <row r="138" spans="2:6">
      <c r="B138" s="341" t="s">
        <v>160</v>
      </c>
      <c r="C138" s="689">
        <v>9234</v>
      </c>
      <c r="D138" s="687">
        <v>4473</v>
      </c>
      <c r="E138" s="687">
        <v>51</v>
      </c>
      <c r="F138" s="505">
        <v>29</v>
      </c>
    </row>
    <row r="139" spans="2:6" ht="22.5">
      <c r="B139" s="341" t="s">
        <v>143</v>
      </c>
      <c r="C139" s="689">
        <v>11363</v>
      </c>
      <c r="D139" s="687">
        <v>5482</v>
      </c>
      <c r="E139" s="687">
        <v>278</v>
      </c>
      <c r="F139" s="505">
        <v>116</v>
      </c>
    </row>
    <row r="140" spans="2:6" ht="23.25" thickBot="1">
      <c r="B140" s="342" t="s">
        <v>144</v>
      </c>
      <c r="C140" s="526">
        <v>60644</v>
      </c>
      <c r="D140" s="527">
        <v>28559</v>
      </c>
      <c r="E140" s="527">
        <v>2997</v>
      </c>
      <c r="F140" s="696">
        <v>1351</v>
      </c>
    </row>
    <row r="141" spans="2:6">
      <c r="B141" t="s">
        <v>260</v>
      </c>
    </row>
  </sheetData>
  <mergeCells count="51">
    <mergeCell ref="B134:B135"/>
    <mergeCell ref="C134:D134"/>
    <mergeCell ref="E134:F134"/>
    <mergeCell ref="B126:B127"/>
    <mergeCell ref="C126:D126"/>
    <mergeCell ref="E126:F126"/>
    <mergeCell ref="B118:B119"/>
    <mergeCell ref="C118:D118"/>
    <mergeCell ref="E118:F118"/>
    <mergeCell ref="E69:F69"/>
    <mergeCell ref="B61:B62"/>
    <mergeCell ref="C61:D61"/>
    <mergeCell ref="E61:F61"/>
    <mergeCell ref="B77:B78"/>
    <mergeCell ref="C77:D77"/>
    <mergeCell ref="E77:F77"/>
    <mergeCell ref="B69:B70"/>
    <mergeCell ref="C69:D69"/>
    <mergeCell ref="B110:B111"/>
    <mergeCell ref="C110:D110"/>
    <mergeCell ref="E110:F110"/>
    <mergeCell ref="B86:B87"/>
    <mergeCell ref="B5:B6"/>
    <mergeCell ref="C5:D5"/>
    <mergeCell ref="E5:F5"/>
    <mergeCell ref="B13:B14"/>
    <mergeCell ref="C13:D13"/>
    <mergeCell ref="E13:F13"/>
    <mergeCell ref="C29:D29"/>
    <mergeCell ref="B21:B22"/>
    <mergeCell ref="B53:B54"/>
    <mergeCell ref="C53:D53"/>
    <mergeCell ref="E53:F53"/>
    <mergeCell ref="E29:F29"/>
    <mergeCell ref="B45:B46"/>
    <mergeCell ref="C45:D45"/>
    <mergeCell ref="E45:F45"/>
    <mergeCell ref="C21:D21"/>
    <mergeCell ref="E21:F21"/>
    <mergeCell ref="B37:B38"/>
    <mergeCell ref="C37:D37"/>
    <mergeCell ref="E37:F37"/>
    <mergeCell ref="B29:B30"/>
    <mergeCell ref="C86:D86"/>
    <mergeCell ref="E86:F86"/>
    <mergeCell ref="B102:B103"/>
    <mergeCell ref="C102:D102"/>
    <mergeCell ref="E102:F102"/>
    <mergeCell ref="B94:B95"/>
    <mergeCell ref="C94:D94"/>
    <mergeCell ref="E94:F94"/>
  </mergeCells>
  <phoneticPr fontId="12" type="noConversion"/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7"/>
  <sheetViews>
    <sheetView topLeftCell="A4" zoomScale="80" zoomScaleNormal="80" workbookViewId="0">
      <selection activeCell="B1" sqref="B1:Q1"/>
    </sheetView>
  </sheetViews>
  <sheetFormatPr defaultColWidth="9" defaultRowHeight="15"/>
  <cols>
    <col min="1" max="1" width="2.625" style="2" customWidth="1"/>
    <col min="2" max="2" width="10.125" style="60" bestFit="1" customWidth="1"/>
    <col min="3" max="3" width="10.625" style="60" customWidth="1"/>
    <col min="4" max="4" width="9.5" style="60" customWidth="1"/>
    <col min="5" max="5" width="10.625" style="60" customWidth="1"/>
    <col min="6" max="6" width="10.5" style="60" customWidth="1"/>
    <col min="7" max="7" width="9.625" style="60" customWidth="1"/>
    <col min="8" max="8" width="8.125" style="60" bestFit="1" customWidth="1"/>
    <col min="9" max="9" width="9.25" style="60" customWidth="1"/>
    <col min="10" max="10" width="8.75" style="60" customWidth="1"/>
    <col min="11" max="11" width="10.25" style="60" customWidth="1"/>
    <col min="12" max="12" width="9.625" style="60" customWidth="1"/>
    <col min="13" max="13" width="10.125" style="60" customWidth="1"/>
    <col min="14" max="14" width="9.375" style="60" customWidth="1"/>
    <col min="15" max="15" width="11.125" style="60" customWidth="1"/>
    <col min="16" max="16" width="10.25" style="60" customWidth="1"/>
    <col min="17" max="17" width="8.375" style="60" customWidth="1"/>
    <col min="18" max="18" width="16.875" style="2" customWidth="1"/>
    <col min="19" max="16384" width="9" style="2"/>
  </cols>
  <sheetData>
    <row r="1" spans="2:18" ht="36.75" customHeight="1">
      <c r="B1" s="1224" t="s">
        <v>252</v>
      </c>
      <c r="C1" s="1224"/>
      <c r="D1" s="1224"/>
      <c r="E1" s="1224"/>
      <c r="F1" s="1224"/>
      <c r="G1" s="1224"/>
      <c r="H1" s="1224"/>
      <c r="I1" s="1224"/>
      <c r="J1" s="1224"/>
      <c r="K1" s="1224"/>
      <c r="L1" s="1224"/>
      <c r="M1" s="1224"/>
      <c r="N1" s="1224"/>
      <c r="O1" s="1224"/>
      <c r="P1" s="1224"/>
      <c r="Q1" s="1224"/>
      <c r="R1" s="216"/>
    </row>
    <row r="2" spans="2:18" ht="9.75" customHeight="1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2:18" ht="39.75" customHeight="1">
      <c r="B3" s="1226"/>
      <c r="C3" s="1227" t="s">
        <v>0</v>
      </c>
      <c r="D3" s="1227"/>
      <c r="E3" s="1227"/>
      <c r="F3" s="1227" t="s">
        <v>44</v>
      </c>
      <c r="G3" s="1227"/>
      <c r="H3" s="1227" t="s">
        <v>2</v>
      </c>
      <c r="I3" s="1227"/>
      <c r="J3" s="1227"/>
      <c r="K3" s="1227" t="s">
        <v>44</v>
      </c>
      <c r="L3" s="1227"/>
      <c r="M3" s="1227" t="s">
        <v>3</v>
      </c>
      <c r="N3" s="1227"/>
      <c r="O3" s="1227"/>
      <c r="P3" s="1227" t="s">
        <v>44</v>
      </c>
      <c r="Q3" s="1227"/>
      <c r="R3" s="1225"/>
    </row>
    <row r="4" spans="2:18" ht="49.5" customHeight="1">
      <c r="B4" s="1226"/>
      <c r="C4" s="62" t="s">
        <v>39</v>
      </c>
      <c r="D4" s="62" t="s">
        <v>40</v>
      </c>
      <c r="E4" s="62" t="s">
        <v>41</v>
      </c>
      <c r="F4" s="62" t="s">
        <v>7</v>
      </c>
      <c r="G4" s="62" t="s">
        <v>45</v>
      </c>
      <c r="H4" s="62" t="s">
        <v>39</v>
      </c>
      <c r="I4" s="62" t="s">
        <v>40</v>
      </c>
      <c r="J4" s="62" t="s">
        <v>41</v>
      </c>
      <c r="K4" s="62" t="s">
        <v>7</v>
      </c>
      <c r="L4" s="62" t="s">
        <v>45</v>
      </c>
      <c r="M4" s="62" t="s">
        <v>39</v>
      </c>
      <c r="N4" s="62" t="s">
        <v>40</v>
      </c>
      <c r="O4" s="62" t="s">
        <v>41</v>
      </c>
      <c r="P4" s="62" t="s">
        <v>7</v>
      </c>
      <c r="Q4" s="62" t="s">
        <v>45</v>
      </c>
      <c r="R4" s="1225"/>
    </row>
    <row r="5" spans="2:18" ht="30" customHeight="1">
      <c r="B5" s="130">
        <v>37226</v>
      </c>
      <c r="C5" s="131">
        <v>3115056</v>
      </c>
      <c r="D5" s="131">
        <v>50147</v>
      </c>
      <c r="E5" s="131">
        <v>3064909</v>
      </c>
      <c r="F5" s="132"/>
      <c r="G5" s="132">
        <v>1.5586292400146866</v>
      </c>
      <c r="H5" s="131">
        <v>72479</v>
      </c>
      <c r="I5" s="131">
        <v>35988</v>
      </c>
      <c r="J5" s="131">
        <v>36491</v>
      </c>
      <c r="K5" s="132"/>
      <c r="L5" s="132">
        <v>51.699753231925158</v>
      </c>
      <c r="M5" s="131">
        <v>3187535</v>
      </c>
      <c r="N5" s="131">
        <v>86135</v>
      </c>
      <c r="O5" s="131">
        <v>3101400</v>
      </c>
      <c r="P5" s="132"/>
      <c r="Q5" s="132">
        <v>2.8120677368448455</v>
      </c>
      <c r="R5" s="3"/>
    </row>
    <row r="6" spans="2:18" ht="30" customHeight="1">
      <c r="B6" s="130">
        <v>37591</v>
      </c>
      <c r="C6" s="131">
        <v>3216958</v>
      </c>
      <c r="D6" s="131">
        <v>56541</v>
      </c>
      <c r="E6" s="131">
        <v>3160417</v>
      </c>
      <c r="F6" s="132"/>
      <c r="G6" s="132">
        <v>1.704153635517391</v>
      </c>
      <c r="H6" s="131">
        <v>68748</v>
      </c>
      <c r="I6" s="131">
        <v>32894</v>
      </c>
      <c r="J6" s="131">
        <v>35854</v>
      </c>
      <c r="K6" s="132"/>
      <c r="L6" s="132">
        <v>48.395635470206813</v>
      </c>
      <c r="M6" s="131">
        <v>3285706</v>
      </c>
      <c r="N6" s="131">
        <v>89435</v>
      </c>
      <c r="O6" s="131">
        <v>3196271</v>
      </c>
      <c r="P6" s="132"/>
      <c r="Q6" s="132">
        <v>2.7421860569578436</v>
      </c>
      <c r="R6" s="3"/>
    </row>
    <row r="7" spans="2:18" ht="30" customHeight="1">
      <c r="B7" s="130">
        <v>37956</v>
      </c>
      <c r="C7" s="131">
        <v>3175674</v>
      </c>
      <c r="D7" s="131">
        <v>69778</v>
      </c>
      <c r="E7" s="131">
        <v>3105896</v>
      </c>
      <c r="F7" s="132"/>
      <c r="G7" s="132">
        <v>1.9841860625063299</v>
      </c>
      <c r="H7" s="131">
        <v>67042</v>
      </c>
      <c r="I7" s="131">
        <v>32276</v>
      </c>
      <c r="J7" s="131">
        <v>34766</v>
      </c>
      <c r="K7" s="132"/>
      <c r="L7" s="132">
        <v>48.230919085075449</v>
      </c>
      <c r="M7" s="131">
        <v>3242716</v>
      </c>
      <c r="N7" s="131">
        <v>102054</v>
      </c>
      <c r="O7" s="131">
        <v>3140662</v>
      </c>
      <c r="P7" s="132"/>
      <c r="Q7" s="132">
        <v>2.9539993613445965</v>
      </c>
      <c r="R7" s="3"/>
    </row>
    <row r="8" spans="2:18" ht="30" customHeight="1">
      <c r="B8" s="130">
        <v>38322</v>
      </c>
      <c r="C8" s="131">
        <v>2999601</v>
      </c>
      <c r="D8" s="131">
        <v>75738</v>
      </c>
      <c r="E8" s="131">
        <v>2923863</v>
      </c>
      <c r="F8" s="132"/>
      <c r="G8" s="132">
        <v>2.3781512910905871</v>
      </c>
      <c r="H8" s="131">
        <v>66771</v>
      </c>
      <c r="I8" s="131">
        <v>29550</v>
      </c>
      <c r="J8" s="131">
        <v>37221</v>
      </c>
      <c r="K8" s="132"/>
      <c r="L8" s="132">
        <v>45.972800477911818</v>
      </c>
      <c r="M8" s="131">
        <v>3066372</v>
      </c>
      <c r="N8" s="131">
        <v>105288</v>
      </c>
      <c r="O8" s="131">
        <v>2961084</v>
      </c>
      <c r="P8" s="132"/>
      <c r="Q8" s="132">
        <v>3.3213717927987552</v>
      </c>
      <c r="R8" s="3"/>
    </row>
    <row r="9" spans="2:18" ht="30" customHeight="1">
      <c r="B9" s="130">
        <v>38687</v>
      </c>
      <c r="C9" s="131">
        <v>2773000</v>
      </c>
      <c r="D9" s="131">
        <v>76834</v>
      </c>
      <c r="E9" s="131">
        <v>2696166</v>
      </c>
      <c r="F9" s="132"/>
      <c r="G9" s="132">
        <v>2.6707134889742723</v>
      </c>
      <c r="H9" s="131">
        <v>62107</v>
      </c>
      <c r="I9" s="131">
        <v>27824</v>
      </c>
      <c r="J9" s="131">
        <v>34283</v>
      </c>
      <c r="K9" s="132"/>
      <c r="L9" s="132">
        <v>44.89963763898713</v>
      </c>
      <c r="M9" s="131">
        <v>2835107</v>
      </c>
      <c r="N9" s="131">
        <v>104658</v>
      </c>
      <c r="O9" s="131">
        <v>2730449</v>
      </c>
      <c r="P9" s="132"/>
      <c r="Q9" s="132">
        <v>3.6076761869544103</v>
      </c>
      <c r="R9" s="3"/>
    </row>
    <row r="10" spans="2:18" ht="30" customHeight="1">
      <c r="B10" s="130">
        <v>39052</v>
      </c>
      <c r="C10" s="131">
        <v>2309410</v>
      </c>
      <c r="D10" s="131">
        <v>72589</v>
      </c>
      <c r="E10" s="131">
        <v>2236821</v>
      </c>
      <c r="F10" s="132">
        <v>3.1431837568902878</v>
      </c>
      <c r="G10" s="132">
        <v>2.9554584887782722</v>
      </c>
      <c r="H10" s="131">
        <v>56768</v>
      </c>
      <c r="I10" s="131">
        <v>26368</v>
      </c>
      <c r="J10" s="131">
        <v>30400</v>
      </c>
      <c r="K10" s="132">
        <v>46.448703494926718</v>
      </c>
      <c r="L10" s="132">
        <v>46.066887722002583</v>
      </c>
      <c r="M10" s="131">
        <v>2366178</v>
      </c>
      <c r="N10" s="131">
        <v>98957</v>
      </c>
      <c r="O10" s="131">
        <v>2267221</v>
      </c>
      <c r="P10" s="132">
        <v>4.1821452147725147</v>
      </c>
      <c r="Q10" s="132">
        <v>3.9533005785161413</v>
      </c>
      <c r="R10" s="3"/>
    </row>
    <row r="11" spans="2:18" ht="30" customHeight="1">
      <c r="B11" s="130">
        <v>39417</v>
      </c>
      <c r="C11" s="131">
        <v>1746573</v>
      </c>
      <c r="D11" s="131">
        <v>67284</v>
      </c>
      <c r="E11" s="131">
        <v>1679289</v>
      </c>
      <c r="F11" s="132">
        <v>3.8523439902025283</v>
      </c>
      <c r="G11" s="132">
        <v>3.4991376003366388</v>
      </c>
      <c r="H11" s="131">
        <v>49360</v>
      </c>
      <c r="I11" s="131">
        <v>25073</v>
      </c>
      <c r="J11" s="131">
        <v>24287</v>
      </c>
      <c r="K11" s="132">
        <v>50.796191247974065</v>
      </c>
      <c r="L11" s="132">
        <v>49.214216899985253</v>
      </c>
      <c r="M11" s="131">
        <v>1795933</v>
      </c>
      <c r="N11" s="131">
        <v>92357</v>
      </c>
      <c r="O11" s="131">
        <v>1703576</v>
      </c>
      <c r="P11" s="132">
        <v>5.1425637816110061</v>
      </c>
      <c r="Q11" s="132">
        <v>4.7034518506332326</v>
      </c>
      <c r="R11" s="3"/>
    </row>
    <row r="12" spans="2:18" ht="30" customHeight="1">
      <c r="B12" s="130">
        <v>39783</v>
      </c>
      <c r="C12" s="131">
        <v>1473752</v>
      </c>
      <c r="D12" s="131">
        <v>73112</v>
      </c>
      <c r="E12" s="131">
        <v>1400640</v>
      </c>
      <c r="F12" s="132">
        <v>4.9609432251830707</v>
      </c>
      <c r="G12" s="132">
        <v>4.4462395454935226</v>
      </c>
      <c r="H12" s="131">
        <v>44409</v>
      </c>
      <c r="I12" s="131">
        <v>23465</v>
      </c>
      <c r="J12" s="131">
        <v>20944</v>
      </c>
      <c r="K12" s="132">
        <v>52.838388614920397</v>
      </c>
      <c r="L12" s="132">
        <v>53.233369411965761</v>
      </c>
      <c r="M12" s="131">
        <v>1518161</v>
      </c>
      <c r="N12" s="131">
        <v>96577</v>
      </c>
      <c r="O12" s="131">
        <v>1421584</v>
      </c>
      <c r="P12" s="132">
        <v>6.3614465132485947</v>
      </c>
      <c r="Q12" s="132">
        <v>5.8985070393844978</v>
      </c>
      <c r="R12" s="3"/>
    </row>
    <row r="13" spans="2:18" ht="30" customHeight="1">
      <c r="B13" s="133">
        <v>40148</v>
      </c>
      <c r="C13" s="134">
        <v>1892680</v>
      </c>
      <c r="D13" s="134">
        <v>94450</v>
      </c>
      <c r="E13" s="134">
        <v>1798230</v>
      </c>
      <c r="F13" s="135">
        <v>4.9902783354819622</v>
      </c>
      <c r="G13" s="132">
        <v>4.93063357661413</v>
      </c>
      <c r="H13" s="134">
        <v>46176</v>
      </c>
      <c r="I13" s="134">
        <v>24494</v>
      </c>
      <c r="J13" s="134">
        <v>21682</v>
      </c>
      <c r="K13" s="135">
        <v>53.044871794871796</v>
      </c>
      <c r="L13" s="132">
        <v>52.957046033104305</v>
      </c>
      <c r="M13" s="134">
        <v>1938856</v>
      </c>
      <c r="N13" s="134">
        <v>118944</v>
      </c>
      <c r="O13" s="134">
        <v>1819912</v>
      </c>
      <c r="P13" s="135">
        <v>6.1347516267324647</v>
      </c>
      <c r="Q13" s="132">
        <v>6.1924075866377182</v>
      </c>
    </row>
    <row r="14" spans="2:18" ht="30" customHeight="1">
      <c r="B14" s="133">
        <v>40513</v>
      </c>
      <c r="C14" s="134">
        <v>1954706</v>
      </c>
      <c r="D14" s="134">
        <v>100311</v>
      </c>
      <c r="E14" s="134">
        <v>1854395</v>
      </c>
      <c r="F14" s="135">
        <v>5.1317691765411269</v>
      </c>
      <c r="G14" s="132">
        <v>5.0999999999999996</v>
      </c>
      <c r="H14" s="134">
        <v>45506</v>
      </c>
      <c r="I14" s="134">
        <v>23188</v>
      </c>
      <c r="J14" s="134">
        <v>22318</v>
      </c>
      <c r="K14" s="135">
        <v>50.955917900936143</v>
      </c>
      <c r="L14" s="132">
        <v>52.4</v>
      </c>
      <c r="M14" s="134">
        <v>2000249</v>
      </c>
      <c r="N14" s="134">
        <v>123499</v>
      </c>
      <c r="O14" s="134">
        <v>1876750</v>
      </c>
      <c r="P14" s="135">
        <v>6.1741813144263542</v>
      </c>
      <c r="Q14" s="132">
        <v>6.2</v>
      </c>
    </row>
    <row r="15" spans="2:18" ht="30" customHeight="1">
      <c r="B15" s="133">
        <v>40878</v>
      </c>
      <c r="C15" s="134">
        <v>1982676</v>
      </c>
      <c r="D15" s="134">
        <v>104663</v>
      </c>
      <c r="E15" s="134">
        <v>1878013</v>
      </c>
      <c r="F15" s="135">
        <v>5.2788756206258611</v>
      </c>
      <c r="G15" s="132">
        <v>5.1635632512962815</v>
      </c>
      <c r="H15" s="134">
        <v>39701</v>
      </c>
      <c r="I15" s="134">
        <v>19575</v>
      </c>
      <c r="J15" s="134">
        <v>20126</v>
      </c>
      <c r="K15" s="135">
        <v>49.306062819576333</v>
      </c>
      <c r="L15" s="132">
        <v>49.930523480346686</v>
      </c>
      <c r="M15" s="134">
        <v>2022377</v>
      </c>
      <c r="N15" s="134">
        <v>124238</v>
      </c>
      <c r="O15" s="134">
        <v>1898139</v>
      </c>
      <c r="P15" s="135">
        <v>6.143167174072885</v>
      </c>
      <c r="Q15" s="132">
        <v>6.1191710529275598</v>
      </c>
    </row>
    <row r="16" spans="2:18" ht="29.25" customHeight="1">
      <c r="B16" s="469">
        <v>41255</v>
      </c>
      <c r="C16" s="470">
        <v>2136815</v>
      </c>
      <c r="D16" s="470">
        <v>111521</v>
      </c>
      <c r="E16" s="470">
        <v>2025294</v>
      </c>
      <c r="F16" s="135">
        <v>5.2190292561592839</v>
      </c>
      <c r="G16" s="135">
        <v>5.3087487520049628</v>
      </c>
      <c r="H16" s="470">
        <v>40748</v>
      </c>
      <c r="I16" s="470">
        <v>19733</v>
      </c>
      <c r="J16" s="470">
        <v>21015</v>
      </c>
      <c r="K16" s="135">
        <v>48.426916658486306</v>
      </c>
      <c r="L16" s="135">
        <v>49.135538689473762</v>
      </c>
      <c r="M16" s="470">
        <v>2177563</v>
      </c>
      <c r="N16" s="470">
        <v>131254</v>
      </c>
      <c r="O16" s="470">
        <v>2046309</v>
      </c>
      <c r="P16" s="135">
        <v>6.0275638408624692</v>
      </c>
      <c r="Q16" s="135">
        <v>6.1553626705678308</v>
      </c>
    </row>
    <row r="17" spans="1:18" ht="24.75" customHeight="1">
      <c r="B17" s="469">
        <v>41620</v>
      </c>
      <c r="C17" s="470">
        <v>2157883</v>
      </c>
      <c r="D17" s="470">
        <v>116354</v>
      </c>
      <c r="E17" s="470">
        <v>2041529</v>
      </c>
      <c r="F17" s="135">
        <v>5.392043961604962</v>
      </c>
      <c r="G17" s="135">
        <v>5.201997700160967</v>
      </c>
      <c r="H17" s="470">
        <v>41395</v>
      </c>
      <c r="I17" s="470">
        <v>19321</v>
      </c>
      <c r="J17" s="470">
        <v>22074</v>
      </c>
      <c r="K17" s="135">
        <v>46.67471916898176</v>
      </c>
      <c r="L17" s="135">
        <v>47.983816911807367</v>
      </c>
      <c r="M17" s="470">
        <v>2199278</v>
      </c>
      <c r="N17" s="470">
        <v>135675</v>
      </c>
      <c r="O17" s="470">
        <v>2063603</v>
      </c>
      <c r="P17" s="135">
        <v>6.1690700311647726</v>
      </c>
      <c r="Q17" s="135">
        <v>6.0059241122573406</v>
      </c>
    </row>
    <row r="18" spans="1:18" ht="24.75" customHeight="1">
      <c r="B18" s="469">
        <v>41985</v>
      </c>
      <c r="C18" s="470">
        <v>1825180</v>
      </c>
      <c r="D18" s="470">
        <v>108902</v>
      </c>
      <c r="E18" s="470">
        <v>1716278</v>
      </c>
      <c r="F18" s="135">
        <v>5.9666443857592126</v>
      </c>
      <c r="G18" s="135">
        <v>5.6469823039422158</v>
      </c>
      <c r="H18" s="470">
        <v>37204</v>
      </c>
      <c r="I18" s="470">
        <v>17392</v>
      </c>
      <c r="J18" s="470">
        <v>19812</v>
      </c>
      <c r="K18" s="135">
        <v>46.747661541769702</v>
      </c>
      <c r="L18" s="135">
        <v>47.680619874755372</v>
      </c>
      <c r="M18" s="470">
        <v>1862384</v>
      </c>
      <c r="N18" s="470">
        <v>126294</v>
      </c>
      <c r="O18" s="470">
        <v>1736090</v>
      </c>
      <c r="P18" s="135">
        <v>6.7813082586620164</v>
      </c>
      <c r="Q18" s="135">
        <v>6.476134089867343</v>
      </c>
    </row>
    <row r="19" spans="1:18" ht="27" customHeight="1">
      <c r="B19" s="469">
        <v>42350</v>
      </c>
      <c r="C19" s="470">
        <v>1563339</v>
      </c>
      <c r="D19" s="470">
        <v>95247</v>
      </c>
      <c r="E19" s="470">
        <v>1468092</v>
      </c>
      <c r="F19" s="135">
        <v>6.1</v>
      </c>
      <c r="G19" s="135">
        <f>D19/C19*100</f>
        <v>6.092536551573267</v>
      </c>
      <c r="H19" s="470">
        <v>33909</v>
      </c>
      <c r="I19" s="470">
        <v>15586</v>
      </c>
      <c r="J19" s="470">
        <v>18323</v>
      </c>
      <c r="K19" s="135">
        <v>46</v>
      </c>
      <c r="L19" s="135">
        <v>46.8</v>
      </c>
      <c r="M19" s="470">
        <v>1597248</v>
      </c>
      <c r="N19" s="470">
        <v>110833</v>
      </c>
      <c r="O19" s="470">
        <v>1486415</v>
      </c>
      <c r="P19" s="135">
        <v>6.9</v>
      </c>
      <c r="Q19" s="135">
        <f>N19/M19*100</f>
        <v>6.9389975758304283</v>
      </c>
    </row>
    <row r="20" spans="1:18" ht="27" customHeight="1">
      <c r="B20" s="469">
        <v>42716</v>
      </c>
      <c r="C20" s="470">
        <v>1335155</v>
      </c>
      <c r="D20" s="470">
        <v>82211</v>
      </c>
      <c r="E20" s="470">
        <v>1252944</v>
      </c>
      <c r="F20" s="135">
        <v>6.2</v>
      </c>
      <c r="G20" s="135">
        <v>6.1</v>
      </c>
      <c r="H20" s="470">
        <v>30167</v>
      </c>
      <c r="I20" s="470">
        <v>13594</v>
      </c>
      <c r="J20" s="470">
        <v>16573</v>
      </c>
      <c r="K20" s="135">
        <v>45.1</v>
      </c>
      <c r="L20" s="135">
        <v>46.2</v>
      </c>
      <c r="M20" s="470">
        <v>1365322</v>
      </c>
      <c r="N20" s="470">
        <v>95805</v>
      </c>
      <c r="O20" s="470">
        <v>1269517</v>
      </c>
      <c r="P20" s="135">
        <v>7</v>
      </c>
      <c r="Q20" s="135">
        <v>7</v>
      </c>
    </row>
    <row r="21" spans="1:18" ht="27" customHeight="1">
      <c r="B21" s="469">
        <v>43081</v>
      </c>
      <c r="C21" s="470">
        <v>1081745</v>
      </c>
      <c r="D21" s="470">
        <v>66827</v>
      </c>
      <c r="E21" s="470">
        <v>1014918</v>
      </c>
      <c r="F21" s="135">
        <v>6.1777036177657401</v>
      </c>
      <c r="G21" s="135">
        <v>6.1983067445681499</v>
      </c>
      <c r="H21" s="470">
        <v>27702</v>
      </c>
      <c r="I21" s="470">
        <v>11792</v>
      </c>
      <c r="J21" s="470">
        <v>15910</v>
      </c>
      <c r="K21" s="135">
        <v>42.567323658941589</v>
      </c>
      <c r="L21" s="135">
        <v>44.214536167313149</v>
      </c>
      <c r="M21" s="470">
        <v>1109447</v>
      </c>
      <c r="N21" s="470">
        <v>78619</v>
      </c>
      <c r="O21" s="470">
        <v>1030828</v>
      </c>
      <c r="P21" s="135">
        <v>7.086323186236025</v>
      </c>
      <c r="Q21" s="135">
        <v>7.0991905930799319</v>
      </c>
    </row>
    <row r="22" spans="1:18" ht="27" customHeight="1">
      <c r="B22" s="469">
        <v>43446</v>
      </c>
      <c r="C22" s="470">
        <v>968888</v>
      </c>
      <c r="D22" s="470">
        <v>61118</v>
      </c>
      <c r="E22" s="470">
        <v>907770</v>
      </c>
      <c r="F22" s="135">
        <v>6.3080562459231615</v>
      </c>
      <c r="G22" s="135">
        <v>6.2</v>
      </c>
      <c r="H22" s="470">
        <v>25072</v>
      </c>
      <c r="I22" s="470">
        <v>10328</v>
      </c>
      <c r="J22" s="470">
        <v>14744</v>
      </c>
      <c r="K22" s="135">
        <v>41.193363114231012</v>
      </c>
      <c r="L22" s="135">
        <v>42.8</v>
      </c>
      <c r="M22" s="470">
        <v>993960</v>
      </c>
      <c r="N22" s="470">
        <v>71446</v>
      </c>
      <c r="O22" s="470">
        <v>922514</v>
      </c>
      <c r="P22" s="135">
        <v>7.1880156143104346</v>
      </c>
      <c r="Q22" s="135">
        <v>7.2</v>
      </c>
    </row>
    <row r="23" spans="1:18" ht="15.75">
      <c r="M23" s="731"/>
      <c r="N23" s="731"/>
      <c r="O23" s="731"/>
      <c r="P23" s="591"/>
    </row>
    <row r="24" spans="1:18" ht="15.75">
      <c r="B24" s="21" t="s">
        <v>261</v>
      </c>
      <c r="N24" s="390"/>
    </row>
    <row r="25" spans="1:18">
      <c r="F25" s="733"/>
      <c r="J25" s="731"/>
    </row>
    <row r="26" spans="1:18">
      <c r="J26" s="390"/>
    </row>
    <row r="27" spans="1:18">
      <c r="A27" s="736"/>
      <c r="B27" s="737"/>
      <c r="C27" s="737"/>
      <c r="D27" s="737"/>
      <c r="E27" s="738"/>
      <c r="F27" s="737"/>
      <c r="G27" s="737"/>
      <c r="H27" s="737"/>
      <c r="I27" s="737"/>
      <c r="J27" s="737"/>
      <c r="K27" s="737"/>
      <c r="L27" s="737"/>
      <c r="M27" s="737"/>
      <c r="N27" s="737"/>
      <c r="O27" s="737"/>
      <c r="P27" s="737"/>
      <c r="Q27" s="737"/>
      <c r="R27" s="736"/>
    </row>
  </sheetData>
  <mergeCells count="9">
    <mergeCell ref="B1:Q1"/>
    <mergeCell ref="R3:R4"/>
    <mergeCell ref="B3:B4"/>
    <mergeCell ref="C3:E3"/>
    <mergeCell ref="F3:G3"/>
    <mergeCell ref="H3:J3"/>
    <mergeCell ref="K3:L3"/>
    <mergeCell ref="M3:O3"/>
    <mergeCell ref="P3:Q3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V135"/>
  <sheetViews>
    <sheetView zoomScale="85" zoomScaleNormal="85"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B2" sqref="B2:G2"/>
    </sheetView>
  </sheetViews>
  <sheetFormatPr defaultRowHeight="14.25"/>
  <cols>
    <col min="1" max="1" width="3.625" customWidth="1"/>
    <col min="2" max="2" width="21.625" customWidth="1"/>
    <col min="3" max="3" width="9.375" customWidth="1"/>
    <col min="4" max="4" width="10.875" customWidth="1"/>
    <col min="5" max="5" width="10.75" customWidth="1"/>
    <col min="6" max="6" width="11.625" customWidth="1"/>
    <col min="7" max="7" width="6.5" customWidth="1"/>
    <col min="8" max="8" width="7.875" customWidth="1"/>
    <col min="9" max="9" width="9.75" customWidth="1"/>
    <col min="10" max="10" width="9.125" customWidth="1"/>
    <col min="12" max="12" width="7.125" customWidth="1"/>
    <col min="13" max="13" width="10" customWidth="1"/>
    <col min="14" max="14" width="8.875" customWidth="1"/>
    <col min="15" max="15" width="10.5" customWidth="1"/>
    <col min="16" max="16" width="12.125" customWidth="1"/>
    <col min="17" max="17" width="7" customWidth="1"/>
    <col min="18" max="18" width="8.75" customWidth="1"/>
    <col min="19" max="19" width="8.375" customWidth="1"/>
    <col min="20" max="20" width="10.625" customWidth="1"/>
    <col min="21" max="21" width="11.375" customWidth="1"/>
    <col min="22" max="22" width="7.25" customWidth="1"/>
  </cols>
  <sheetData>
    <row r="2" spans="2:22" ht="62.45" customHeight="1">
      <c r="B2" s="1228" t="s">
        <v>279</v>
      </c>
      <c r="C2" s="1228"/>
      <c r="D2" s="1228"/>
      <c r="E2" s="1228"/>
      <c r="F2" s="1228"/>
      <c r="G2" s="1228"/>
      <c r="H2" s="17"/>
      <c r="I2" s="17"/>
      <c r="J2" s="17"/>
      <c r="L2" s="18"/>
      <c r="M2" s="18"/>
      <c r="N2" s="18"/>
      <c r="O2" s="18"/>
      <c r="P2" s="18"/>
    </row>
    <row r="3" spans="2:22" ht="15" thickBot="1"/>
    <row r="4" spans="2:22" ht="14.25" customHeight="1">
      <c r="B4" s="1232"/>
      <c r="C4" s="1230" t="s">
        <v>101</v>
      </c>
      <c r="D4" s="1230"/>
      <c r="E4" s="1230"/>
      <c r="F4" s="1230"/>
      <c r="G4" s="1230"/>
      <c r="H4" s="1230"/>
      <c r="I4" s="1230"/>
      <c r="J4" s="1230"/>
      <c r="K4" s="1230"/>
      <c r="L4" s="1230"/>
      <c r="M4" s="1230" t="s">
        <v>104</v>
      </c>
      <c r="N4" s="1230"/>
      <c r="O4" s="1230"/>
      <c r="P4" s="1230"/>
      <c r="Q4" s="1230"/>
      <c r="R4" s="1230"/>
      <c r="S4" s="1230"/>
      <c r="T4" s="1230"/>
      <c r="U4" s="1230"/>
      <c r="V4" s="1231"/>
    </row>
    <row r="5" spans="2:22" s="16" customFormat="1" ht="14.25" customHeight="1">
      <c r="B5" s="1233"/>
      <c r="C5" s="1229" t="s">
        <v>99</v>
      </c>
      <c r="D5" s="1229"/>
      <c r="E5" s="1229"/>
      <c r="F5" s="1229" t="s">
        <v>1</v>
      </c>
      <c r="G5" s="1229"/>
      <c r="H5" s="1229" t="s">
        <v>100</v>
      </c>
      <c r="I5" s="1229"/>
      <c r="J5" s="1229"/>
      <c r="K5" s="1229" t="s">
        <v>1</v>
      </c>
      <c r="L5" s="1229"/>
      <c r="M5" s="1229" t="s">
        <v>103</v>
      </c>
      <c r="N5" s="1229"/>
      <c r="O5" s="1229"/>
      <c r="P5" s="1229"/>
      <c r="Q5" s="1229"/>
      <c r="R5" s="1229"/>
      <c r="S5" s="1229"/>
      <c r="T5" s="1229"/>
      <c r="U5" s="1229"/>
      <c r="V5" s="1235"/>
    </row>
    <row r="6" spans="2:22" s="16" customFormat="1" ht="27.75" customHeight="1">
      <c r="B6" s="1233"/>
      <c r="C6" s="1229"/>
      <c r="D6" s="1229"/>
      <c r="E6" s="1229"/>
      <c r="F6" s="1229"/>
      <c r="G6" s="1229"/>
      <c r="H6" s="1229"/>
      <c r="I6" s="1229"/>
      <c r="J6" s="1229"/>
      <c r="K6" s="1229"/>
      <c r="L6" s="1229"/>
      <c r="M6" s="1229" t="s">
        <v>46</v>
      </c>
      <c r="N6" s="1229"/>
      <c r="O6" s="1229"/>
      <c r="P6" s="1229" t="s">
        <v>1</v>
      </c>
      <c r="Q6" s="1229"/>
      <c r="R6" s="1229" t="s">
        <v>102</v>
      </c>
      <c r="S6" s="1229"/>
      <c r="T6" s="1229"/>
      <c r="U6" s="1229" t="s">
        <v>1</v>
      </c>
      <c r="V6" s="1235"/>
    </row>
    <row r="7" spans="2:22" s="16" customFormat="1" ht="43.5" customHeight="1" thickBot="1">
      <c r="B7" s="1234"/>
      <c r="C7" s="76" t="s">
        <v>4</v>
      </c>
      <c r="D7" s="76" t="s">
        <v>5</v>
      </c>
      <c r="E7" s="76" t="s">
        <v>6</v>
      </c>
      <c r="F7" s="217" t="s">
        <v>7</v>
      </c>
      <c r="G7" s="217" t="s">
        <v>8</v>
      </c>
      <c r="H7" s="76" t="s">
        <v>4</v>
      </c>
      <c r="I7" s="76" t="s">
        <v>5</v>
      </c>
      <c r="J7" s="76" t="s">
        <v>6</v>
      </c>
      <c r="K7" s="217" t="s">
        <v>7</v>
      </c>
      <c r="L7" s="217" t="s">
        <v>8</v>
      </c>
      <c r="M7" s="76" t="s">
        <v>4</v>
      </c>
      <c r="N7" s="76" t="s">
        <v>5</v>
      </c>
      <c r="O7" s="76" t="s">
        <v>6</v>
      </c>
      <c r="P7" s="217" t="s">
        <v>7</v>
      </c>
      <c r="Q7" s="217" t="s">
        <v>8</v>
      </c>
      <c r="R7" s="76" t="s">
        <v>4</v>
      </c>
      <c r="S7" s="76" t="s">
        <v>5</v>
      </c>
      <c r="T7" s="76" t="s">
        <v>6</v>
      </c>
      <c r="U7" s="217" t="s">
        <v>7</v>
      </c>
      <c r="V7" s="218" t="s">
        <v>8</v>
      </c>
    </row>
    <row r="8" spans="2:22" ht="13.5" customHeight="1">
      <c r="B8" s="77">
        <v>40179</v>
      </c>
      <c r="C8" s="78">
        <v>316795</v>
      </c>
      <c r="D8" s="78">
        <v>13021</v>
      </c>
      <c r="E8" s="78">
        <v>303774</v>
      </c>
      <c r="F8" s="219">
        <v>4.110229012452848</v>
      </c>
      <c r="G8" s="220"/>
      <c r="H8" s="78">
        <v>64705</v>
      </c>
      <c r="I8" s="78">
        <v>2803</v>
      </c>
      <c r="J8" s="78">
        <v>61902</v>
      </c>
      <c r="K8" s="219">
        <v>4.3319681632022249</v>
      </c>
      <c r="L8" s="220"/>
      <c r="M8" s="78">
        <v>2052478</v>
      </c>
      <c r="N8" s="78">
        <v>99495</v>
      </c>
      <c r="O8" s="78">
        <v>1952983</v>
      </c>
      <c r="P8" s="219">
        <v>4.8475550042436515</v>
      </c>
      <c r="Q8" s="220"/>
      <c r="R8" s="78">
        <v>419212</v>
      </c>
      <c r="S8" s="78">
        <v>18675</v>
      </c>
      <c r="T8" s="78">
        <v>400537</v>
      </c>
      <c r="U8" s="219">
        <v>4.45478659962024</v>
      </c>
      <c r="V8" s="221"/>
    </row>
    <row r="9" spans="2:22" ht="15">
      <c r="B9" s="79">
        <v>40210</v>
      </c>
      <c r="C9" s="80">
        <v>238780</v>
      </c>
      <c r="D9" s="80">
        <v>10559</v>
      </c>
      <c r="E9" s="80">
        <v>228221</v>
      </c>
      <c r="F9" s="222">
        <v>4.422062149258732</v>
      </c>
      <c r="G9" s="223"/>
      <c r="H9" s="80">
        <v>70077</v>
      </c>
      <c r="I9" s="80">
        <v>2814</v>
      </c>
      <c r="J9" s="80">
        <v>67263</v>
      </c>
      <c r="K9" s="222">
        <v>4.0155828588552591</v>
      </c>
      <c r="L9" s="223"/>
      <c r="M9" s="80">
        <v>2101523</v>
      </c>
      <c r="N9" s="80">
        <v>101144</v>
      </c>
      <c r="O9" s="80">
        <v>2000379</v>
      </c>
      <c r="P9" s="222">
        <v>4.8128904608705207</v>
      </c>
      <c r="Q9" s="223"/>
      <c r="R9" s="80">
        <v>426790</v>
      </c>
      <c r="S9" s="80">
        <v>18993</v>
      </c>
      <c r="T9" s="80">
        <v>407797</v>
      </c>
      <c r="U9" s="222">
        <v>4.4501979896436188</v>
      </c>
      <c r="V9" s="224"/>
    </row>
    <row r="10" spans="2:22" ht="15">
      <c r="B10" s="79">
        <v>40238</v>
      </c>
      <c r="C10" s="80">
        <v>242765</v>
      </c>
      <c r="D10" s="80">
        <v>11342</v>
      </c>
      <c r="E10" s="80">
        <v>231423</v>
      </c>
      <c r="F10" s="222">
        <v>4.6720079088830762</v>
      </c>
      <c r="G10" s="223"/>
      <c r="H10" s="80">
        <v>99630</v>
      </c>
      <c r="I10" s="80">
        <v>3730</v>
      </c>
      <c r="J10" s="80">
        <v>95900</v>
      </c>
      <c r="K10" s="222">
        <v>3.7438522533373479</v>
      </c>
      <c r="L10" s="223"/>
      <c r="M10" s="80">
        <v>2076708</v>
      </c>
      <c r="N10" s="80">
        <v>101275</v>
      </c>
      <c r="O10" s="80">
        <v>1975433</v>
      </c>
      <c r="P10" s="222">
        <v>4.876708713983863</v>
      </c>
      <c r="Q10" s="223"/>
      <c r="R10" s="80">
        <v>413574</v>
      </c>
      <c r="S10" s="80">
        <v>18766</v>
      </c>
      <c r="T10" s="80">
        <v>394808</v>
      </c>
      <c r="U10" s="222">
        <v>4.5375192831270823</v>
      </c>
      <c r="V10" s="224"/>
    </row>
    <row r="11" spans="2:22" ht="15">
      <c r="B11" s="79">
        <v>40269</v>
      </c>
      <c r="C11" s="80">
        <v>203148</v>
      </c>
      <c r="D11" s="80">
        <v>10301</v>
      </c>
      <c r="E11" s="80">
        <v>192847</v>
      </c>
      <c r="F11" s="222">
        <v>5.0706873806289012</v>
      </c>
      <c r="G11" s="223"/>
      <c r="H11" s="80">
        <v>129846</v>
      </c>
      <c r="I11" s="80">
        <v>4722</v>
      </c>
      <c r="J11" s="80">
        <v>125124</v>
      </c>
      <c r="K11" s="222">
        <v>3.6366156831939374</v>
      </c>
      <c r="L11" s="223"/>
      <c r="M11" s="80">
        <v>1973782</v>
      </c>
      <c r="N11" s="80">
        <v>98895</v>
      </c>
      <c r="O11" s="80">
        <v>1874887</v>
      </c>
      <c r="P11" s="222">
        <v>5.0104317498082365</v>
      </c>
      <c r="Q11" s="223"/>
      <c r="R11" s="80">
        <v>385525</v>
      </c>
      <c r="S11" s="80">
        <v>18326</v>
      </c>
      <c r="T11" s="80">
        <v>367199</v>
      </c>
      <c r="U11" s="222">
        <v>4.7535179300953248</v>
      </c>
      <c r="V11" s="224"/>
    </row>
    <row r="12" spans="2:22" ht="15">
      <c r="B12" s="79">
        <v>40299</v>
      </c>
      <c r="C12" s="80">
        <v>213548</v>
      </c>
      <c r="D12" s="80">
        <v>10202</v>
      </c>
      <c r="E12" s="80">
        <v>203346</v>
      </c>
      <c r="F12" s="222">
        <v>4.7773802611122562</v>
      </c>
      <c r="G12" s="223"/>
      <c r="H12" s="80">
        <v>113569</v>
      </c>
      <c r="I12" s="80">
        <v>4460</v>
      </c>
      <c r="J12" s="80">
        <v>109109</v>
      </c>
      <c r="K12" s="222">
        <v>3.9271280014792769</v>
      </c>
      <c r="L12" s="223"/>
      <c r="M12" s="80">
        <v>1907937</v>
      </c>
      <c r="N12" s="80">
        <v>96953</v>
      </c>
      <c r="O12" s="80">
        <v>1810984</v>
      </c>
      <c r="P12" s="222">
        <v>5.081561917400836</v>
      </c>
      <c r="Q12" s="223"/>
      <c r="R12" s="80">
        <v>362960</v>
      </c>
      <c r="S12" s="80">
        <v>17891</v>
      </c>
      <c r="T12" s="80">
        <v>345069</v>
      </c>
      <c r="U12" s="222">
        <v>4.9291932995371397</v>
      </c>
      <c r="V12" s="224"/>
    </row>
    <row r="13" spans="2:22" ht="15">
      <c r="B13" s="79">
        <v>40330</v>
      </c>
      <c r="C13" s="80">
        <v>213217</v>
      </c>
      <c r="D13" s="80">
        <v>10386</v>
      </c>
      <c r="E13" s="80">
        <v>202831</v>
      </c>
      <c r="F13" s="222">
        <v>4.8710937683205371</v>
      </c>
      <c r="G13" s="223"/>
      <c r="H13" s="80">
        <v>104925</v>
      </c>
      <c r="I13" s="80">
        <v>4133</v>
      </c>
      <c r="J13" s="80">
        <v>100792</v>
      </c>
      <c r="K13" s="222">
        <v>3.939004050512271</v>
      </c>
      <c r="L13" s="223"/>
      <c r="M13" s="80">
        <v>1843921</v>
      </c>
      <c r="N13" s="80">
        <v>95171</v>
      </c>
      <c r="O13" s="80">
        <v>1748750</v>
      </c>
      <c r="P13" s="222">
        <v>5.1613382568992918</v>
      </c>
      <c r="Q13" s="223"/>
      <c r="R13" s="80">
        <v>347783</v>
      </c>
      <c r="S13" s="80">
        <v>17583</v>
      </c>
      <c r="T13" s="80">
        <v>330200</v>
      </c>
      <c r="U13" s="222">
        <v>5.0557387796413273</v>
      </c>
      <c r="V13" s="224"/>
    </row>
    <row r="14" spans="2:22" ht="15">
      <c r="B14" s="79">
        <v>40360</v>
      </c>
      <c r="C14" s="80">
        <v>242429</v>
      </c>
      <c r="D14" s="80">
        <v>10870</v>
      </c>
      <c r="E14" s="80">
        <v>231559</v>
      </c>
      <c r="F14" s="222">
        <v>4.4837870056800133</v>
      </c>
      <c r="G14" s="223"/>
      <c r="H14" s="80">
        <v>103979</v>
      </c>
      <c r="I14" s="80">
        <v>4519</v>
      </c>
      <c r="J14" s="80">
        <v>99460</v>
      </c>
      <c r="K14" s="222">
        <v>4.3460698794948982</v>
      </c>
      <c r="L14" s="223"/>
      <c r="M14" s="80">
        <v>1812837</v>
      </c>
      <c r="N14" s="80">
        <v>94099</v>
      </c>
      <c r="O14" s="80">
        <v>1718738</v>
      </c>
      <c r="P14" s="222">
        <v>5.1907038525802376</v>
      </c>
      <c r="Q14" s="223"/>
      <c r="R14" s="80">
        <v>326046</v>
      </c>
      <c r="S14" s="80">
        <v>17054</v>
      </c>
      <c r="T14" s="80">
        <v>308992</v>
      </c>
      <c r="U14" s="222">
        <v>5.2305502904498136</v>
      </c>
      <c r="V14" s="224"/>
    </row>
    <row r="15" spans="2:22" ht="15">
      <c r="B15" s="79">
        <v>40391</v>
      </c>
      <c r="C15" s="81">
        <v>233004</v>
      </c>
      <c r="D15" s="81">
        <v>10814</v>
      </c>
      <c r="E15" s="80">
        <v>222190</v>
      </c>
      <c r="F15" s="222">
        <v>4.6411220408233334</v>
      </c>
      <c r="G15" s="223"/>
      <c r="H15" s="80">
        <v>91899</v>
      </c>
      <c r="I15" s="80">
        <v>4013</v>
      </c>
      <c r="J15" s="80">
        <v>87886</v>
      </c>
      <c r="K15" s="222">
        <v>4.3667504543030935</v>
      </c>
      <c r="L15" s="223"/>
      <c r="M15" s="80">
        <v>1800178</v>
      </c>
      <c r="N15" s="80">
        <v>94111</v>
      </c>
      <c r="O15" s="80">
        <v>1706067</v>
      </c>
      <c r="P15" s="222">
        <v>5.2278719104444118</v>
      </c>
      <c r="Q15" s="223"/>
      <c r="R15" s="80">
        <v>311059</v>
      </c>
      <c r="S15" s="80">
        <v>16645</v>
      </c>
      <c r="T15" s="80">
        <v>294414</v>
      </c>
      <c r="U15" s="222">
        <v>5.3510748764703804</v>
      </c>
      <c r="V15" s="224"/>
    </row>
    <row r="16" spans="2:22" ht="15">
      <c r="B16" s="79">
        <v>40422</v>
      </c>
      <c r="C16" s="81">
        <v>295415</v>
      </c>
      <c r="D16" s="81">
        <v>12303</v>
      </c>
      <c r="E16" s="80">
        <v>283112</v>
      </c>
      <c r="F16" s="222">
        <v>4.1646497300407894</v>
      </c>
      <c r="G16" s="223"/>
      <c r="H16" s="80">
        <v>115253</v>
      </c>
      <c r="I16" s="80">
        <v>4560</v>
      </c>
      <c r="J16" s="80">
        <v>110693</v>
      </c>
      <c r="K16" s="222">
        <v>3.9565130625667009</v>
      </c>
      <c r="L16" s="223"/>
      <c r="M16" s="80">
        <v>1812624</v>
      </c>
      <c r="N16" s="80">
        <v>94568</v>
      </c>
      <c r="O16" s="80">
        <v>1718056</v>
      </c>
      <c r="P16" s="222">
        <v>5.217187899972636</v>
      </c>
      <c r="Q16" s="223"/>
      <c r="R16" s="80">
        <v>298351</v>
      </c>
      <c r="S16" s="80">
        <v>16327</v>
      </c>
      <c r="T16" s="80">
        <v>282024</v>
      </c>
      <c r="U16" s="222">
        <v>5.4724133654655089</v>
      </c>
      <c r="V16" s="224"/>
    </row>
    <row r="17" spans="2:22" ht="15">
      <c r="B17" s="79">
        <v>40452</v>
      </c>
      <c r="C17" s="81">
        <v>283106</v>
      </c>
      <c r="D17" s="81">
        <v>12532</v>
      </c>
      <c r="E17" s="80">
        <v>270574</v>
      </c>
      <c r="F17" s="222">
        <v>4.4266105275055985</v>
      </c>
      <c r="G17" s="81"/>
      <c r="H17" s="80">
        <v>107107</v>
      </c>
      <c r="I17" s="80">
        <v>4606</v>
      </c>
      <c r="J17" s="80">
        <v>102501</v>
      </c>
      <c r="K17" s="222">
        <v>4.30037252467159</v>
      </c>
      <c r="L17" s="81"/>
      <c r="M17" s="80">
        <v>1818635</v>
      </c>
      <c r="N17" s="80">
        <v>95043</v>
      </c>
      <c r="O17" s="80">
        <v>1723592</v>
      </c>
      <c r="P17" s="222">
        <v>5.2260624039458161</v>
      </c>
      <c r="Q17" s="81"/>
      <c r="R17" s="80">
        <v>296418</v>
      </c>
      <c r="S17" s="80">
        <v>16101</v>
      </c>
      <c r="T17" s="80">
        <v>280317</v>
      </c>
      <c r="U17" s="222">
        <v>5.4318563649980769</v>
      </c>
      <c r="V17" s="225"/>
    </row>
    <row r="18" spans="2:22" ht="15">
      <c r="B18" s="79">
        <v>40483</v>
      </c>
      <c r="C18" s="81">
        <v>263093</v>
      </c>
      <c r="D18" s="81">
        <v>12008</v>
      </c>
      <c r="E18" s="80">
        <v>251085</v>
      </c>
      <c r="F18" s="222">
        <v>4.5641655232180254</v>
      </c>
      <c r="G18" s="223"/>
      <c r="H18" s="80">
        <v>92445</v>
      </c>
      <c r="I18" s="80">
        <v>3832</v>
      </c>
      <c r="J18" s="80">
        <v>88613</v>
      </c>
      <c r="K18" s="222">
        <v>4.1451673968305478</v>
      </c>
      <c r="L18" s="226"/>
      <c r="M18" s="80">
        <v>1858288</v>
      </c>
      <c r="N18" s="80">
        <v>96511</v>
      </c>
      <c r="O18" s="80">
        <v>1761777</v>
      </c>
      <c r="P18" s="222">
        <v>5.1935437348785554</v>
      </c>
      <c r="Q18" s="223"/>
      <c r="R18" s="80">
        <v>304457</v>
      </c>
      <c r="S18" s="80">
        <v>16218</v>
      </c>
      <c r="T18" s="80">
        <v>288239</v>
      </c>
      <c r="U18" s="222">
        <v>5.326860607573483</v>
      </c>
      <c r="V18" s="224"/>
    </row>
    <row r="19" spans="2:22" ht="15.75" thickBot="1">
      <c r="B19" s="82">
        <v>40513</v>
      </c>
      <c r="C19" s="83">
        <v>296664</v>
      </c>
      <c r="D19" s="83">
        <v>13394</v>
      </c>
      <c r="E19" s="84">
        <v>283270</v>
      </c>
      <c r="F19" s="227">
        <v>4.5148720437936527</v>
      </c>
      <c r="G19" s="228">
        <v>4.5277327410843782</v>
      </c>
      <c r="H19" s="84">
        <v>89861</v>
      </c>
      <c r="I19" s="84">
        <v>3637</v>
      </c>
      <c r="J19" s="84">
        <v>86224</v>
      </c>
      <c r="K19" s="227">
        <v>4.0473620369236931</v>
      </c>
      <c r="L19" s="228">
        <v>4.0420148466655847</v>
      </c>
      <c r="M19" s="84">
        <v>1954706</v>
      </c>
      <c r="N19" s="84">
        <v>100311</v>
      </c>
      <c r="O19" s="84">
        <v>1854395</v>
      </c>
      <c r="P19" s="227">
        <v>5.1317691765411269</v>
      </c>
      <c r="Q19" s="228">
        <v>5.0734137098049388</v>
      </c>
      <c r="R19" s="84">
        <v>326582</v>
      </c>
      <c r="S19" s="84">
        <v>16823</v>
      </c>
      <c r="T19" s="84">
        <v>309759</v>
      </c>
      <c r="U19" s="227">
        <v>5.1512330746948702</v>
      </c>
      <c r="V19" s="229">
        <v>4.9635947270724525</v>
      </c>
    </row>
    <row r="20" spans="2:22" ht="15">
      <c r="B20" s="85">
        <v>40544</v>
      </c>
      <c r="C20" s="86">
        <v>302551</v>
      </c>
      <c r="D20" s="86">
        <v>13487</v>
      </c>
      <c r="E20" s="86">
        <v>289064</v>
      </c>
      <c r="F20" s="230">
        <v>4.4577608403211357</v>
      </c>
      <c r="G20" s="231"/>
      <c r="H20" s="86">
        <v>70754</v>
      </c>
      <c r="I20" s="86">
        <v>3372</v>
      </c>
      <c r="J20" s="86">
        <v>67382</v>
      </c>
      <c r="K20" s="230">
        <v>4.7658082935240413</v>
      </c>
      <c r="L20" s="231"/>
      <c r="M20" s="86">
        <v>2104986</v>
      </c>
      <c r="N20" s="86">
        <v>105270</v>
      </c>
      <c r="O20" s="86">
        <v>1999716</v>
      </c>
      <c r="P20" s="230">
        <v>5.0009833794619061</v>
      </c>
      <c r="Q20" s="86"/>
      <c r="R20" s="86">
        <v>359941</v>
      </c>
      <c r="S20" s="86">
        <v>17907</v>
      </c>
      <c r="T20" s="86">
        <v>342034</v>
      </c>
      <c r="U20" s="230">
        <v>4.9749820109406819</v>
      </c>
      <c r="V20" s="93"/>
    </row>
    <row r="21" spans="2:22" ht="15">
      <c r="B21" s="79">
        <v>40575</v>
      </c>
      <c r="C21" s="80">
        <v>212599</v>
      </c>
      <c r="D21" s="80">
        <v>10158</v>
      </c>
      <c r="E21" s="80">
        <v>202441</v>
      </c>
      <c r="F21" s="222">
        <v>4.7780093039007712</v>
      </c>
      <c r="G21" s="223"/>
      <c r="H21" s="80">
        <v>76682</v>
      </c>
      <c r="I21" s="80">
        <v>3690</v>
      </c>
      <c r="J21" s="80">
        <v>72992</v>
      </c>
      <c r="K21" s="222">
        <v>4.8120810620484598</v>
      </c>
      <c r="L21" s="223"/>
      <c r="M21" s="80">
        <v>2150233</v>
      </c>
      <c r="N21" s="80">
        <v>106204</v>
      </c>
      <c r="O21" s="80">
        <v>2044029</v>
      </c>
      <c r="P21" s="222">
        <v>4.939185660344716</v>
      </c>
      <c r="Q21" s="223"/>
      <c r="R21" s="80">
        <v>361142</v>
      </c>
      <c r="S21" s="80">
        <v>17908</v>
      </c>
      <c r="T21" s="80">
        <v>343234</v>
      </c>
      <c r="U21" s="222">
        <v>4.9587143007459673</v>
      </c>
      <c r="V21" s="224"/>
    </row>
    <row r="22" spans="2:22" ht="15">
      <c r="B22" s="79">
        <v>40603</v>
      </c>
      <c r="C22" s="80">
        <v>218856</v>
      </c>
      <c r="D22" s="80">
        <v>11386</v>
      </c>
      <c r="E22" s="80">
        <v>207470</v>
      </c>
      <c r="F22" s="222">
        <v>5.2025075848960043</v>
      </c>
      <c r="G22" s="223"/>
      <c r="H22" s="80">
        <v>106514</v>
      </c>
      <c r="I22" s="80">
        <v>4777</v>
      </c>
      <c r="J22" s="80">
        <v>101737</v>
      </c>
      <c r="K22" s="222">
        <v>4.4848564507952009</v>
      </c>
      <c r="L22" s="223"/>
      <c r="M22" s="80">
        <v>2133916</v>
      </c>
      <c r="N22" s="80">
        <v>106237</v>
      </c>
      <c r="O22" s="80">
        <v>2027679</v>
      </c>
      <c r="P22" s="222">
        <v>4.9784996222906619</v>
      </c>
      <c r="Q22" s="223"/>
      <c r="R22" s="80">
        <v>350178</v>
      </c>
      <c r="S22" s="80">
        <v>17777</v>
      </c>
      <c r="T22" s="80">
        <v>332401</v>
      </c>
      <c r="U22" s="222">
        <v>5.0765610632307006</v>
      </c>
      <c r="V22" s="224"/>
    </row>
    <row r="23" spans="2:22" ht="15">
      <c r="B23" s="79">
        <v>40634</v>
      </c>
      <c r="C23" s="80">
        <v>169576</v>
      </c>
      <c r="D23" s="80">
        <v>9681</v>
      </c>
      <c r="E23" s="80">
        <v>159895</v>
      </c>
      <c r="F23" s="222">
        <v>5.7089446619804685</v>
      </c>
      <c r="G23" s="223"/>
      <c r="H23" s="80">
        <v>121907</v>
      </c>
      <c r="I23" s="80">
        <v>5020</v>
      </c>
      <c r="J23" s="80">
        <v>116887</v>
      </c>
      <c r="K23" s="222">
        <v>4.1178931480554848</v>
      </c>
      <c r="L23" s="223"/>
      <c r="M23" s="80">
        <v>2043516</v>
      </c>
      <c r="N23" s="80">
        <v>103351</v>
      </c>
      <c r="O23" s="80">
        <v>1940165</v>
      </c>
      <c r="P23" s="222">
        <v>5.0575087251580122</v>
      </c>
      <c r="Q23" s="223"/>
      <c r="R23" s="80">
        <v>330623</v>
      </c>
      <c r="S23" s="80">
        <v>17316</v>
      </c>
      <c r="T23" s="80">
        <v>313307</v>
      </c>
      <c r="U23" s="222">
        <v>5.2373851788895509</v>
      </c>
      <c r="V23" s="224"/>
    </row>
    <row r="24" spans="2:22" ht="15">
      <c r="B24" s="79">
        <v>40664</v>
      </c>
      <c r="C24" s="80">
        <v>174429</v>
      </c>
      <c r="D24" s="80">
        <v>9515</v>
      </c>
      <c r="E24" s="80">
        <v>164914</v>
      </c>
      <c r="F24" s="222">
        <v>5.4549415521501583</v>
      </c>
      <c r="G24" s="223"/>
      <c r="H24" s="80">
        <v>110344</v>
      </c>
      <c r="I24" s="80">
        <v>4554</v>
      </c>
      <c r="J24" s="80">
        <v>105790</v>
      </c>
      <c r="K24" s="222">
        <v>4.1270934532008985</v>
      </c>
      <c r="L24" s="223"/>
      <c r="M24" s="80">
        <v>1962587</v>
      </c>
      <c r="N24" s="80">
        <v>100628</v>
      </c>
      <c r="O24" s="80">
        <v>1861959</v>
      </c>
      <c r="P24" s="222">
        <v>5.1273141012347478</v>
      </c>
      <c r="Q24" s="223"/>
      <c r="R24" s="80">
        <v>315389</v>
      </c>
      <c r="S24" s="80">
        <v>16984</v>
      </c>
      <c r="T24" s="80">
        <v>298405</v>
      </c>
      <c r="U24" s="222">
        <v>5.3850958657404036</v>
      </c>
      <c r="V24" s="224"/>
    </row>
    <row r="25" spans="2:22" ht="15">
      <c r="B25" s="79">
        <v>40695</v>
      </c>
      <c r="C25" s="80">
        <v>173725</v>
      </c>
      <c r="D25" s="80">
        <v>10287</v>
      </c>
      <c r="E25" s="80">
        <v>163438</v>
      </c>
      <c r="F25" s="222">
        <v>5.9214275435314434</v>
      </c>
      <c r="G25" s="223"/>
      <c r="H25" s="80">
        <v>100786</v>
      </c>
      <c r="I25" s="80">
        <v>4679</v>
      </c>
      <c r="J25" s="80">
        <v>96107</v>
      </c>
      <c r="K25" s="222">
        <v>4.642509872402913</v>
      </c>
      <c r="L25" s="223"/>
      <c r="M25" s="80">
        <v>1883299</v>
      </c>
      <c r="N25" s="80">
        <v>98187</v>
      </c>
      <c r="O25" s="80">
        <v>1785112</v>
      </c>
      <c r="P25" s="222">
        <v>5.2135640702830512</v>
      </c>
      <c r="Q25" s="223"/>
      <c r="R25" s="80">
        <v>303905</v>
      </c>
      <c r="S25" s="80">
        <v>16701</v>
      </c>
      <c r="T25" s="80">
        <v>287204</v>
      </c>
      <c r="U25" s="222">
        <v>5.4954673335417317</v>
      </c>
      <c r="V25" s="224"/>
    </row>
    <row r="26" spans="2:22" ht="15">
      <c r="B26" s="79">
        <v>40725</v>
      </c>
      <c r="C26" s="80">
        <v>198484</v>
      </c>
      <c r="D26" s="80">
        <v>10798</v>
      </c>
      <c r="E26" s="80">
        <v>187686</v>
      </c>
      <c r="F26" s="222">
        <v>5.4402369964329615</v>
      </c>
      <c r="G26" s="223"/>
      <c r="H26" s="80">
        <v>89029</v>
      </c>
      <c r="I26" s="80">
        <v>4323</v>
      </c>
      <c r="J26" s="80">
        <v>84706</v>
      </c>
      <c r="K26" s="222">
        <v>4.8557211695065652</v>
      </c>
      <c r="L26" s="223"/>
      <c r="M26" s="80">
        <v>1863175</v>
      </c>
      <c r="N26" s="80">
        <v>97723</v>
      </c>
      <c r="O26" s="80">
        <v>1765452</v>
      </c>
      <c r="P26" s="222">
        <v>5.2449716210232538</v>
      </c>
      <c r="Q26" s="223"/>
      <c r="R26" s="80">
        <v>293871</v>
      </c>
      <c r="S26" s="80">
        <v>16509</v>
      </c>
      <c r="T26" s="80">
        <v>277362</v>
      </c>
      <c r="U26" s="222">
        <v>5.6177710628132749</v>
      </c>
      <c r="V26" s="224"/>
    </row>
    <row r="27" spans="2:22" ht="15">
      <c r="B27" s="79">
        <v>40756</v>
      </c>
      <c r="C27" s="80">
        <v>202233</v>
      </c>
      <c r="D27" s="80">
        <v>11353</v>
      </c>
      <c r="E27" s="80">
        <v>190880</v>
      </c>
      <c r="F27" s="222">
        <v>5.6138216809323893</v>
      </c>
      <c r="G27" s="223"/>
      <c r="H27" s="80">
        <v>84003</v>
      </c>
      <c r="I27" s="80">
        <v>4127</v>
      </c>
      <c r="J27" s="80">
        <v>79876</v>
      </c>
      <c r="K27" s="222">
        <v>4.9129197766746424</v>
      </c>
      <c r="L27" s="223"/>
      <c r="M27" s="80">
        <v>1855336</v>
      </c>
      <c r="N27" s="80">
        <v>98237</v>
      </c>
      <c r="O27" s="80">
        <v>1757099</v>
      </c>
      <c r="P27" s="222">
        <v>5.2948360835988737</v>
      </c>
      <c r="Q27" s="223"/>
      <c r="R27" s="80">
        <v>294257</v>
      </c>
      <c r="S27" s="80">
        <v>16939</v>
      </c>
      <c r="T27" s="80">
        <v>277318</v>
      </c>
      <c r="U27" s="222">
        <v>5.7565325548755002</v>
      </c>
      <c r="V27" s="224"/>
    </row>
    <row r="28" spans="2:22" ht="15">
      <c r="B28" s="79">
        <v>40787</v>
      </c>
      <c r="C28" s="80">
        <v>246118</v>
      </c>
      <c r="D28" s="80">
        <v>12208</v>
      </c>
      <c r="E28" s="80">
        <v>233910</v>
      </c>
      <c r="F28" s="222">
        <v>4.9602223323771524</v>
      </c>
      <c r="G28" s="223"/>
      <c r="H28" s="80">
        <v>111893</v>
      </c>
      <c r="I28" s="80">
        <v>5091</v>
      </c>
      <c r="J28" s="80">
        <v>106802</v>
      </c>
      <c r="K28" s="222">
        <v>4.5498824770092856</v>
      </c>
      <c r="L28" s="223"/>
      <c r="M28" s="80">
        <v>1861689</v>
      </c>
      <c r="N28" s="80">
        <v>98669</v>
      </c>
      <c r="O28" s="80">
        <v>1763020</v>
      </c>
      <c r="P28" s="222">
        <v>5.2999722295184641</v>
      </c>
      <c r="Q28" s="223"/>
      <c r="R28" s="80">
        <v>288817</v>
      </c>
      <c r="S28" s="80">
        <v>16713</v>
      </c>
      <c r="T28" s="80">
        <v>272104</v>
      </c>
      <c r="U28" s="222">
        <v>5.7867092311048172</v>
      </c>
      <c r="V28" s="224"/>
    </row>
    <row r="29" spans="2:22" ht="15">
      <c r="B29" s="79">
        <v>40817</v>
      </c>
      <c r="C29" s="80">
        <v>225808</v>
      </c>
      <c r="D29" s="80">
        <v>11986</v>
      </c>
      <c r="E29" s="80">
        <v>213822</v>
      </c>
      <c r="F29" s="222">
        <v>5.3080493162332596</v>
      </c>
      <c r="G29" s="223"/>
      <c r="H29" s="80">
        <v>98193</v>
      </c>
      <c r="I29" s="80">
        <v>4663</v>
      </c>
      <c r="J29" s="80">
        <v>93530</v>
      </c>
      <c r="K29" s="222">
        <v>4.748811015041805</v>
      </c>
      <c r="L29" s="223"/>
      <c r="M29" s="80">
        <v>1867570</v>
      </c>
      <c r="N29" s="80">
        <v>99138</v>
      </c>
      <c r="O29" s="80">
        <v>1768432</v>
      </c>
      <c r="P29" s="222">
        <v>5.3083954015110546</v>
      </c>
      <c r="Q29" s="223"/>
      <c r="R29" s="80">
        <v>291045</v>
      </c>
      <c r="S29" s="80">
        <v>16815</v>
      </c>
      <c r="T29" s="80">
        <v>274230</v>
      </c>
      <c r="U29" s="222">
        <v>5.7774570942637737</v>
      </c>
      <c r="V29" s="224"/>
    </row>
    <row r="30" spans="2:22" ht="15">
      <c r="B30" s="79">
        <v>40848</v>
      </c>
      <c r="C30" s="80">
        <v>232418</v>
      </c>
      <c r="D30" s="80">
        <v>12681</v>
      </c>
      <c r="E30" s="80">
        <v>219737</v>
      </c>
      <c r="F30" s="222">
        <v>5.4561178566203994</v>
      </c>
      <c r="G30" s="223"/>
      <c r="H30" s="80">
        <v>83741</v>
      </c>
      <c r="I30" s="80">
        <v>4170</v>
      </c>
      <c r="J30" s="80">
        <v>79571</v>
      </c>
      <c r="K30" s="222">
        <v>4.9796396030618215</v>
      </c>
      <c r="L30" s="223"/>
      <c r="M30" s="80">
        <v>1914936</v>
      </c>
      <c r="N30" s="80">
        <v>101529</v>
      </c>
      <c r="O30" s="80">
        <v>1813407</v>
      </c>
      <c r="P30" s="222">
        <v>5.3019526501146776</v>
      </c>
      <c r="Q30" s="223"/>
      <c r="R30" s="80">
        <v>305029</v>
      </c>
      <c r="S30" s="80">
        <v>17205</v>
      </c>
      <c r="T30" s="80">
        <v>287824</v>
      </c>
      <c r="U30" s="222">
        <v>5.6404473017319665</v>
      </c>
      <c r="V30" s="224"/>
    </row>
    <row r="31" spans="2:22" ht="15.75" thickBot="1">
      <c r="B31" s="82">
        <v>40878</v>
      </c>
      <c r="C31" s="83">
        <v>234661</v>
      </c>
      <c r="D31" s="83">
        <v>12991</v>
      </c>
      <c r="E31" s="84">
        <v>221670</v>
      </c>
      <c r="F31" s="227">
        <v>5.5360711835371026</v>
      </c>
      <c r="G31" s="228">
        <v>5.2685013610099025</v>
      </c>
      <c r="H31" s="84">
        <v>76851</v>
      </c>
      <c r="I31" s="84">
        <v>3937</v>
      </c>
      <c r="J31" s="84">
        <v>72914</v>
      </c>
      <c r="K31" s="227">
        <v>5.1229001574475284</v>
      </c>
      <c r="L31" s="228">
        <v>4.6345749568628909</v>
      </c>
      <c r="M31" s="84">
        <v>1982676</v>
      </c>
      <c r="N31" s="84">
        <v>104663</v>
      </c>
      <c r="O31" s="84">
        <v>1878013</v>
      </c>
      <c r="P31" s="227">
        <v>5.2788756206258611</v>
      </c>
      <c r="Q31" s="228">
        <v>5.1635632512962815</v>
      </c>
      <c r="R31" s="84">
        <v>326471</v>
      </c>
      <c r="S31" s="84">
        <v>17810</v>
      </c>
      <c r="T31" s="84">
        <v>308661</v>
      </c>
      <c r="U31" s="227">
        <v>5.4553084347461187</v>
      </c>
      <c r="V31" s="229">
        <v>5.4070125957031596</v>
      </c>
    </row>
    <row r="32" spans="2:22" ht="15">
      <c r="B32" s="85">
        <v>40909</v>
      </c>
      <c r="C32" s="86">
        <v>287799</v>
      </c>
      <c r="D32" s="86">
        <v>15198</v>
      </c>
      <c r="E32" s="86">
        <v>272601</v>
      </c>
      <c r="F32" s="230">
        <v>5.2807688699404789</v>
      </c>
      <c r="G32" s="231"/>
      <c r="H32" s="86">
        <v>71353</v>
      </c>
      <c r="I32" s="86">
        <v>3761</v>
      </c>
      <c r="J32" s="86">
        <v>67592</v>
      </c>
      <c r="K32" s="230">
        <v>5.2709766933415549</v>
      </c>
      <c r="L32" s="231"/>
      <c r="M32" s="86">
        <v>2121518</v>
      </c>
      <c r="N32" s="86">
        <v>110684</v>
      </c>
      <c r="O32" s="86">
        <v>2010834</v>
      </c>
      <c r="P32" s="230">
        <v>5.2172076786527386</v>
      </c>
      <c r="Q32" s="86"/>
      <c r="R32" s="86">
        <v>367657</v>
      </c>
      <c r="S32" s="86">
        <v>20094</v>
      </c>
      <c r="T32" s="86">
        <v>347563</v>
      </c>
      <c r="U32" s="230">
        <v>5.4654202150373852</v>
      </c>
      <c r="V32" s="93"/>
    </row>
    <row r="33" spans="2:22" ht="15">
      <c r="B33" s="79">
        <v>40940</v>
      </c>
      <c r="C33" s="80">
        <v>210952</v>
      </c>
      <c r="D33" s="80">
        <v>11323</v>
      </c>
      <c r="E33" s="80">
        <v>199629</v>
      </c>
      <c r="F33" s="222">
        <v>5.3675717698812999</v>
      </c>
      <c r="G33" s="223"/>
      <c r="H33" s="80">
        <v>71288</v>
      </c>
      <c r="I33" s="80">
        <v>3554</v>
      </c>
      <c r="J33" s="80">
        <v>67734</v>
      </c>
      <c r="K33" s="222">
        <v>4.9854112894175735</v>
      </c>
      <c r="L33" s="223"/>
      <c r="M33" s="80">
        <v>2168156</v>
      </c>
      <c r="N33" s="80">
        <v>111927</v>
      </c>
      <c r="O33" s="80">
        <v>2056229</v>
      </c>
      <c r="P33" s="222">
        <v>5.1623130438953657</v>
      </c>
      <c r="Q33" s="223"/>
      <c r="R33" s="80">
        <v>374877</v>
      </c>
      <c r="S33" s="80">
        <v>20346</v>
      </c>
      <c r="T33" s="80">
        <v>354531</v>
      </c>
      <c r="U33" s="222">
        <v>5.4273801806992692</v>
      </c>
      <c r="V33" s="224"/>
    </row>
    <row r="34" spans="2:22" ht="15">
      <c r="B34" s="79">
        <v>40969</v>
      </c>
      <c r="C34" s="80">
        <v>193655</v>
      </c>
      <c r="D34" s="80">
        <v>11476</v>
      </c>
      <c r="E34" s="80">
        <v>182179</v>
      </c>
      <c r="F34" s="222">
        <v>5.9260024269964626</v>
      </c>
      <c r="G34" s="223"/>
      <c r="H34" s="80">
        <v>92912</v>
      </c>
      <c r="I34" s="80">
        <v>4187</v>
      </c>
      <c r="J34" s="80">
        <v>88725</v>
      </c>
      <c r="K34" s="222">
        <v>4.506414671947649</v>
      </c>
      <c r="L34" s="223"/>
      <c r="M34" s="80">
        <v>2141906</v>
      </c>
      <c r="N34" s="80">
        <v>112396</v>
      </c>
      <c r="O34" s="80">
        <v>2029510</v>
      </c>
      <c r="P34" s="222">
        <v>5.2474758462789683</v>
      </c>
      <c r="Q34" s="223"/>
      <c r="R34" s="80">
        <v>362939</v>
      </c>
      <c r="S34" s="80">
        <v>20407</v>
      </c>
      <c r="T34" s="80">
        <v>342532</v>
      </c>
      <c r="U34" s="222">
        <v>5.6227079481675979</v>
      </c>
      <c r="V34" s="224"/>
    </row>
    <row r="35" spans="2:22" ht="15">
      <c r="B35" s="79">
        <v>41011</v>
      </c>
      <c r="C35" s="80">
        <v>170331</v>
      </c>
      <c r="D35" s="80">
        <v>10661</v>
      </c>
      <c r="E35" s="80">
        <v>159670</v>
      </c>
      <c r="F35" s="222">
        <v>6.2589898491760163</v>
      </c>
      <c r="G35" s="223"/>
      <c r="H35" s="80">
        <v>107415</v>
      </c>
      <c r="I35" s="80">
        <v>4792</v>
      </c>
      <c r="J35" s="80">
        <v>102623</v>
      </c>
      <c r="K35" s="222">
        <v>4.4612018805567191</v>
      </c>
      <c r="L35" s="223"/>
      <c r="M35" s="80">
        <v>2072640</v>
      </c>
      <c r="N35" s="80">
        <v>110074</v>
      </c>
      <c r="O35" s="80">
        <v>1962566</v>
      </c>
      <c r="P35" s="222">
        <v>5.3108113324069786</v>
      </c>
      <c r="Q35" s="223"/>
      <c r="R35" s="80">
        <v>349143</v>
      </c>
      <c r="S35" s="80">
        <v>20237</v>
      </c>
      <c r="T35" s="80">
        <v>328906</v>
      </c>
      <c r="U35" s="222">
        <v>5.7961923910833093</v>
      </c>
      <c r="V35" s="224"/>
    </row>
    <row r="36" spans="2:22" ht="15">
      <c r="B36" s="79">
        <v>41041</v>
      </c>
      <c r="C36" s="80">
        <v>179509</v>
      </c>
      <c r="D36" s="80">
        <v>10788</v>
      </c>
      <c r="E36" s="80">
        <v>168721</v>
      </c>
      <c r="F36" s="222">
        <v>6.0097265318173463</v>
      </c>
      <c r="G36" s="223"/>
      <c r="H36" s="80">
        <v>101945</v>
      </c>
      <c r="I36" s="80">
        <v>4442</v>
      </c>
      <c r="J36" s="80">
        <v>97503</v>
      </c>
      <c r="K36" s="222">
        <v>4.3572514591201132</v>
      </c>
      <c r="L36" s="223"/>
      <c r="M36" s="80">
        <v>2013936</v>
      </c>
      <c r="N36" s="80">
        <v>108282</v>
      </c>
      <c r="O36" s="80">
        <v>1905654</v>
      </c>
      <c r="P36" s="222">
        <v>5.3766356031174771</v>
      </c>
      <c r="Q36" s="223"/>
      <c r="R36" s="80">
        <v>336756</v>
      </c>
      <c r="S36" s="80">
        <v>20079</v>
      </c>
      <c r="T36" s="80">
        <v>316677</v>
      </c>
      <c r="U36" s="222">
        <v>5.9624772832555326</v>
      </c>
      <c r="V36" s="224"/>
    </row>
    <row r="37" spans="2:22" ht="15">
      <c r="B37" s="294">
        <v>41072</v>
      </c>
      <c r="C37" s="116">
        <v>176511</v>
      </c>
      <c r="D37" s="116">
        <v>10822</v>
      </c>
      <c r="E37" s="116">
        <v>165689</v>
      </c>
      <c r="F37" s="438">
        <v>6.1310626533190566</v>
      </c>
      <c r="G37" s="418"/>
      <c r="H37" s="116">
        <v>94577</v>
      </c>
      <c r="I37" s="116">
        <v>4666</v>
      </c>
      <c r="J37" s="116">
        <v>89911</v>
      </c>
      <c r="K37" s="438">
        <v>4.9335462110238222</v>
      </c>
      <c r="L37" s="418"/>
      <c r="M37" s="116">
        <v>1964445</v>
      </c>
      <c r="N37" s="116">
        <v>106631</v>
      </c>
      <c r="O37" s="116">
        <v>1857814</v>
      </c>
      <c r="P37" s="438">
        <v>5.4280471074527412</v>
      </c>
      <c r="Q37" s="418"/>
      <c r="R37" s="116">
        <v>328652</v>
      </c>
      <c r="S37" s="116">
        <v>19783</v>
      </c>
      <c r="T37" s="116">
        <v>308869</v>
      </c>
      <c r="U37" s="438">
        <v>6.0194369728466581</v>
      </c>
      <c r="V37" s="441"/>
    </row>
    <row r="38" spans="2:22" ht="15">
      <c r="B38" s="294">
        <v>41102</v>
      </c>
      <c r="C38" s="116">
        <v>212766</v>
      </c>
      <c r="D38" s="116">
        <v>11599</v>
      </c>
      <c r="E38" s="116">
        <v>201167</v>
      </c>
      <c r="F38" s="438">
        <v>5.4515289096942174</v>
      </c>
      <c r="G38" s="418"/>
      <c r="H38" s="116">
        <v>91399</v>
      </c>
      <c r="I38" s="116">
        <v>4695</v>
      </c>
      <c r="J38" s="116">
        <v>86704</v>
      </c>
      <c r="K38" s="438">
        <v>5.1368176894714388</v>
      </c>
      <c r="L38" s="418"/>
      <c r="M38" s="116">
        <v>1953184</v>
      </c>
      <c r="N38" s="116">
        <v>105673</v>
      </c>
      <c r="O38" s="116">
        <v>1847511</v>
      </c>
      <c r="P38" s="438">
        <v>5.4102941658338386</v>
      </c>
      <c r="Q38" s="418"/>
      <c r="R38" s="116">
        <v>321186</v>
      </c>
      <c r="S38" s="116">
        <v>19276</v>
      </c>
      <c r="T38" s="116">
        <v>301910</v>
      </c>
      <c r="U38" s="438">
        <v>6.0015069149962947</v>
      </c>
      <c r="V38" s="441"/>
    </row>
    <row r="39" spans="2:22" ht="15">
      <c r="B39" s="294">
        <v>41133</v>
      </c>
      <c r="C39" s="116">
        <v>207332</v>
      </c>
      <c r="D39" s="116">
        <v>11594</v>
      </c>
      <c r="E39" s="116">
        <v>195738</v>
      </c>
      <c r="F39" s="438">
        <v>5.5919973761889148</v>
      </c>
      <c r="G39" s="418"/>
      <c r="H39" s="116">
        <v>79738</v>
      </c>
      <c r="I39" s="116">
        <v>4061</v>
      </c>
      <c r="J39" s="116">
        <v>75677</v>
      </c>
      <c r="K39" s="438">
        <v>5.0929293436002911</v>
      </c>
      <c r="L39" s="418"/>
      <c r="M39" s="116">
        <v>1964706</v>
      </c>
      <c r="N39" s="116">
        <v>106275</v>
      </c>
      <c r="O39" s="116">
        <v>1858431</v>
      </c>
      <c r="P39" s="438">
        <v>5.4092062629217805</v>
      </c>
      <c r="Q39" s="418"/>
      <c r="R39" s="116">
        <v>316239</v>
      </c>
      <c r="S39" s="116">
        <v>19206</v>
      </c>
      <c r="T39" s="116">
        <v>297033</v>
      </c>
      <c r="U39" s="438">
        <v>6.0732547219033703</v>
      </c>
      <c r="V39" s="441"/>
    </row>
    <row r="40" spans="2:22" s="15" customFormat="1" ht="15">
      <c r="B40" s="294">
        <v>41164</v>
      </c>
      <c r="C40" s="116">
        <v>255327</v>
      </c>
      <c r="D40" s="116">
        <v>12259</v>
      </c>
      <c r="E40" s="116">
        <v>243068</v>
      </c>
      <c r="F40" s="438">
        <v>4.8012940268753406</v>
      </c>
      <c r="G40" s="418"/>
      <c r="H40" s="116">
        <v>108814</v>
      </c>
      <c r="I40" s="116">
        <v>5148</v>
      </c>
      <c r="J40" s="116">
        <v>103666</v>
      </c>
      <c r="K40" s="438">
        <v>4.7310088775341406</v>
      </c>
      <c r="L40" s="418"/>
      <c r="M40" s="116">
        <v>1978987</v>
      </c>
      <c r="N40" s="116">
        <v>105834</v>
      </c>
      <c r="O40" s="116">
        <v>1873153</v>
      </c>
      <c r="P40" s="438">
        <v>5.3478875808683934</v>
      </c>
      <c r="Q40" s="418"/>
      <c r="R40" s="116">
        <v>310423</v>
      </c>
      <c r="S40" s="116">
        <v>18664</v>
      </c>
      <c r="T40" s="116">
        <v>291759</v>
      </c>
      <c r="U40" s="438">
        <v>6.0124410884502755</v>
      </c>
      <c r="V40" s="441"/>
    </row>
    <row r="41" spans="2:22" ht="15">
      <c r="B41" s="414">
        <v>41194</v>
      </c>
      <c r="C41" s="427">
        <v>263999</v>
      </c>
      <c r="D41" s="427">
        <v>13703</v>
      </c>
      <c r="E41" s="427">
        <v>250296</v>
      </c>
      <c r="F41" s="439">
        <v>5.1905499642044095</v>
      </c>
      <c r="G41" s="440"/>
      <c r="H41" s="427">
        <v>104520</v>
      </c>
      <c r="I41" s="427">
        <v>5010</v>
      </c>
      <c r="J41" s="427">
        <v>99510</v>
      </c>
      <c r="K41" s="439">
        <v>4.7933409873708381</v>
      </c>
      <c r="L41" s="440"/>
      <c r="M41" s="427">
        <v>1994872</v>
      </c>
      <c r="N41" s="427">
        <v>106283</v>
      </c>
      <c r="O41" s="427">
        <v>1888589</v>
      </c>
      <c r="P41" s="439">
        <v>5.3278105061377374</v>
      </c>
      <c r="Q41" s="440"/>
      <c r="R41" s="427">
        <v>319066</v>
      </c>
      <c r="S41" s="427">
        <v>18998</v>
      </c>
      <c r="T41" s="427">
        <v>300068</v>
      </c>
      <c r="U41" s="439">
        <v>5.9542539788006241</v>
      </c>
      <c r="V41" s="442"/>
    </row>
    <row r="42" spans="2:22" ht="15">
      <c r="B42" s="294">
        <v>41225</v>
      </c>
      <c r="C42" s="116">
        <v>252686</v>
      </c>
      <c r="D42" s="116">
        <v>13658</v>
      </c>
      <c r="E42" s="116">
        <v>239028</v>
      </c>
      <c r="F42" s="438">
        <v>5.4051273121581724</v>
      </c>
      <c r="G42" s="418"/>
      <c r="H42" s="116">
        <v>88386</v>
      </c>
      <c r="I42" s="116">
        <v>4344</v>
      </c>
      <c r="J42" s="116">
        <v>84042</v>
      </c>
      <c r="K42" s="438">
        <v>4.9148055121851879</v>
      </c>
      <c r="L42" s="418"/>
      <c r="M42" s="116">
        <v>2058142</v>
      </c>
      <c r="N42" s="116">
        <v>108695</v>
      </c>
      <c r="O42" s="116">
        <v>1949447</v>
      </c>
      <c r="P42" s="438">
        <v>5.281219663171929</v>
      </c>
      <c r="Q42" s="418"/>
      <c r="R42" s="116">
        <v>334438</v>
      </c>
      <c r="S42" s="116">
        <v>19418</v>
      </c>
      <c r="T42" s="116">
        <v>315020</v>
      </c>
      <c r="U42" s="438">
        <v>5.8061583910919214</v>
      </c>
      <c r="V42" s="441"/>
    </row>
    <row r="43" spans="2:22" ht="15.75" thickBot="1">
      <c r="B43" s="82">
        <v>41255</v>
      </c>
      <c r="C43" s="84">
        <v>244107</v>
      </c>
      <c r="D43" s="84">
        <v>12983</v>
      </c>
      <c r="E43" s="84">
        <v>231124</v>
      </c>
      <c r="F43" s="227">
        <v>5.3185693159147425</v>
      </c>
      <c r="G43" s="228">
        <v>5.5015228021065363</v>
      </c>
      <c r="H43" s="84">
        <v>84017</v>
      </c>
      <c r="I43" s="84">
        <v>4102</v>
      </c>
      <c r="J43" s="84">
        <v>79915</v>
      </c>
      <c r="K43" s="227">
        <v>4.8823452396538798</v>
      </c>
      <c r="L43" s="228">
        <v>4.8124527985231182</v>
      </c>
      <c r="M43" s="84">
        <v>2136815</v>
      </c>
      <c r="N43" s="84">
        <v>111521</v>
      </c>
      <c r="O43" s="84">
        <v>2025294</v>
      </c>
      <c r="P43" s="227">
        <v>5.2190292561592839</v>
      </c>
      <c r="Q43" s="228">
        <v>5.3085542868588034</v>
      </c>
      <c r="R43" s="84">
        <v>358250</v>
      </c>
      <c r="S43" s="84">
        <v>19669</v>
      </c>
      <c r="T43" s="84">
        <v>338581</v>
      </c>
      <c r="U43" s="227">
        <v>5.4903000697836708</v>
      </c>
      <c r="V43" s="229">
        <v>5.7891826358592677</v>
      </c>
    </row>
    <row r="44" spans="2:22" ht="15">
      <c r="B44" s="285">
        <v>41286</v>
      </c>
      <c r="C44" s="289">
        <v>317936</v>
      </c>
      <c r="D44" s="289">
        <v>15212</v>
      </c>
      <c r="E44" s="289">
        <v>302724</v>
      </c>
      <c r="F44" s="443">
        <v>4.7846107392682802</v>
      </c>
      <c r="G44" s="444"/>
      <c r="H44" s="289">
        <v>78349</v>
      </c>
      <c r="I44" s="289">
        <v>3855</v>
      </c>
      <c r="J44" s="289">
        <v>74494</v>
      </c>
      <c r="K44" s="443">
        <v>4.9202925372372333</v>
      </c>
      <c r="L44" s="444"/>
      <c r="M44" s="289">
        <v>2295744</v>
      </c>
      <c r="N44" s="289">
        <v>116412</v>
      </c>
      <c r="O44" s="289">
        <v>2179332</v>
      </c>
      <c r="P44" s="443">
        <v>5.0707744417496032</v>
      </c>
      <c r="Q44" s="444"/>
      <c r="R44" s="289">
        <v>399234</v>
      </c>
      <c r="S44" s="289">
        <v>20817</v>
      </c>
      <c r="T44" s="289">
        <v>378417</v>
      </c>
      <c r="U44" s="443">
        <v>5.2142352605239033</v>
      </c>
      <c r="V44" s="445"/>
    </row>
    <row r="45" spans="2:22" ht="15">
      <c r="B45" s="294">
        <v>41317</v>
      </c>
      <c r="C45" s="116">
        <v>224940</v>
      </c>
      <c r="D45" s="116">
        <v>11875</v>
      </c>
      <c r="E45" s="116">
        <v>213065</v>
      </c>
      <c r="F45" s="438">
        <v>5.2791855605939357</v>
      </c>
      <c r="G45" s="418"/>
      <c r="H45" s="116">
        <v>80527</v>
      </c>
      <c r="I45" s="116">
        <v>3921</v>
      </c>
      <c r="J45" s="116">
        <v>76606</v>
      </c>
      <c r="K45" s="438">
        <v>4.8691743142051731</v>
      </c>
      <c r="L45" s="418"/>
      <c r="M45" s="116">
        <v>2336686</v>
      </c>
      <c r="N45" s="116">
        <v>117342</v>
      </c>
      <c r="O45" s="116">
        <v>2219344</v>
      </c>
      <c r="P45" s="438">
        <v>5.0217273523271846</v>
      </c>
      <c r="Q45" s="418"/>
      <c r="R45" s="116">
        <v>405599</v>
      </c>
      <c r="S45" s="116">
        <v>20962</v>
      </c>
      <c r="T45" s="116">
        <v>384637</v>
      </c>
      <c r="U45" s="438">
        <v>5.1681586986161214</v>
      </c>
      <c r="V45" s="441"/>
    </row>
    <row r="46" spans="2:22" ht="15">
      <c r="B46" s="294">
        <v>41345</v>
      </c>
      <c r="C46" s="116">
        <v>213873</v>
      </c>
      <c r="D46" s="116">
        <v>11683</v>
      </c>
      <c r="E46" s="116">
        <v>202190</v>
      </c>
      <c r="F46" s="438">
        <v>5.4625876104043058</v>
      </c>
      <c r="G46" s="418"/>
      <c r="H46" s="116">
        <v>99938</v>
      </c>
      <c r="I46" s="116">
        <v>4318</v>
      </c>
      <c r="J46" s="116">
        <v>95620</v>
      </c>
      <c r="K46" s="438">
        <v>4.3206788208689391</v>
      </c>
      <c r="L46" s="418"/>
      <c r="M46" s="116">
        <v>2314453</v>
      </c>
      <c r="N46" s="116">
        <v>116302</v>
      </c>
      <c r="O46" s="116">
        <v>2198151</v>
      </c>
      <c r="P46" s="438">
        <v>5.025031832575559</v>
      </c>
      <c r="Q46" s="418"/>
      <c r="R46" s="116">
        <v>358250</v>
      </c>
      <c r="S46" s="116">
        <v>19669</v>
      </c>
      <c r="T46" s="116">
        <v>338581</v>
      </c>
      <c r="U46" s="438">
        <v>5.4903000697836708</v>
      </c>
      <c r="V46" s="441"/>
    </row>
    <row r="47" spans="2:22" s="144" customFormat="1" ht="15">
      <c r="B47" s="294">
        <v>41376</v>
      </c>
      <c r="C47" s="116">
        <v>200682</v>
      </c>
      <c r="D47" s="116">
        <v>12102</v>
      </c>
      <c r="E47" s="116">
        <v>188580</v>
      </c>
      <c r="F47" s="438">
        <v>6.0304362125153226</v>
      </c>
      <c r="G47" s="418"/>
      <c r="H47" s="116">
        <v>116047</v>
      </c>
      <c r="I47" s="116">
        <v>4727</v>
      </c>
      <c r="J47" s="116">
        <v>111320</v>
      </c>
      <c r="K47" s="438">
        <v>4.0733495911139448</v>
      </c>
      <c r="L47" s="418"/>
      <c r="M47" s="116">
        <v>2255710</v>
      </c>
      <c r="N47" s="116">
        <v>114224</v>
      </c>
      <c r="O47" s="116">
        <v>2141486</v>
      </c>
      <c r="P47" s="438">
        <v>5.063771495449326</v>
      </c>
      <c r="Q47" s="418"/>
      <c r="R47" s="116">
        <v>382762</v>
      </c>
      <c r="S47" s="465">
        <v>20468</v>
      </c>
      <c r="T47" s="116">
        <v>362294</v>
      </c>
      <c r="U47" s="438">
        <v>5.3474482837899266</v>
      </c>
      <c r="V47" s="441"/>
    </row>
    <row r="48" spans="2:22" s="144" customFormat="1" ht="15">
      <c r="B48" s="294">
        <v>41406</v>
      </c>
      <c r="C48" s="116">
        <v>176170</v>
      </c>
      <c r="D48" s="116">
        <v>10731</v>
      </c>
      <c r="E48" s="116">
        <v>165439</v>
      </c>
      <c r="F48" s="438">
        <v>6.0912754725549183</v>
      </c>
      <c r="G48" s="418"/>
      <c r="H48" s="116">
        <v>120500</v>
      </c>
      <c r="I48" s="116">
        <v>5014</v>
      </c>
      <c r="J48" s="116">
        <v>115486</v>
      </c>
      <c r="K48" s="438">
        <v>4.1609958506224061</v>
      </c>
      <c r="L48" s="418"/>
      <c r="M48" s="116">
        <v>2176337</v>
      </c>
      <c r="N48" s="116">
        <v>111535</v>
      </c>
      <c r="O48" s="116">
        <v>2064802</v>
      </c>
      <c r="P48" s="438">
        <v>5.1248956388647526</v>
      </c>
      <c r="Q48" s="418"/>
      <c r="R48" s="116">
        <v>358828</v>
      </c>
      <c r="S48" s="465">
        <v>19803</v>
      </c>
      <c r="T48" s="116">
        <v>339025</v>
      </c>
      <c r="U48" s="438">
        <v>5.5188000936381778</v>
      </c>
      <c r="V48" s="441"/>
    </row>
    <row r="49" spans="2:22" ht="15">
      <c r="B49" s="294">
        <v>41437</v>
      </c>
      <c r="C49" s="116">
        <v>177664</v>
      </c>
      <c r="D49" s="116">
        <v>11000</v>
      </c>
      <c r="E49" s="116">
        <v>166664</v>
      </c>
      <c r="F49" s="438">
        <v>6.1914625360230549</v>
      </c>
      <c r="G49" s="418"/>
      <c r="H49" s="116">
        <v>111126</v>
      </c>
      <c r="I49" s="116">
        <v>4899</v>
      </c>
      <c r="J49" s="116">
        <v>106227</v>
      </c>
      <c r="K49" s="438">
        <v>4.4085092597591924</v>
      </c>
      <c r="L49" s="418"/>
      <c r="M49" s="116">
        <v>2109173</v>
      </c>
      <c r="N49" s="116">
        <v>109492</v>
      </c>
      <c r="O49" s="116">
        <v>1999681</v>
      </c>
      <c r="P49" s="438">
        <v>5.1912289793203312</v>
      </c>
      <c r="Q49" s="418"/>
      <c r="R49" s="116">
        <v>340081</v>
      </c>
      <c r="S49" s="465">
        <v>19311</v>
      </c>
      <c r="T49" s="116">
        <v>320770</v>
      </c>
      <c r="U49" s="438">
        <v>5.6783530982324795</v>
      </c>
      <c r="V49" s="441"/>
    </row>
    <row r="50" spans="2:22" ht="15">
      <c r="B50" s="294">
        <v>41467</v>
      </c>
      <c r="C50" s="116">
        <v>236289</v>
      </c>
      <c r="D50" s="116">
        <f>tab.8!D44</f>
        <v>14370</v>
      </c>
      <c r="E50" s="116">
        <v>221919</v>
      </c>
      <c r="F50" s="438">
        <v>6.081535746479946</v>
      </c>
      <c r="G50" s="418"/>
      <c r="H50" s="116">
        <f>tab.8!G44</f>
        <v>111841</v>
      </c>
      <c r="I50" s="116">
        <f>tab.8!H44</f>
        <v>5371</v>
      </c>
      <c r="J50" s="116">
        <v>106470</v>
      </c>
      <c r="K50" s="438">
        <v>4.8023533409036041</v>
      </c>
      <c r="L50" s="418"/>
      <c r="M50" s="116">
        <f>tab.8!K44</f>
        <v>2093103</v>
      </c>
      <c r="N50" s="116">
        <f>tab.8!L44</f>
        <v>109961</v>
      </c>
      <c r="O50" s="116">
        <v>1983142</v>
      </c>
      <c r="P50" s="438">
        <v>5.2534920641745773</v>
      </c>
      <c r="Q50" s="418"/>
      <c r="R50" s="116">
        <f>tab.8!O44</f>
        <v>321418</v>
      </c>
      <c r="S50" s="465">
        <f>tab.8!P44</f>
        <v>18739</v>
      </c>
      <c r="T50" s="116">
        <v>302679</v>
      </c>
      <c r="U50" s="438">
        <v>5.8301028567161763</v>
      </c>
      <c r="V50" s="441"/>
    </row>
    <row r="51" spans="2:22" ht="15">
      <c r="B51" s="294">
        <v>41498</v>
      </c>
      <c r="C51" s="116">
        <v>203592</v>
      </c>
      <c r="D51" s="466">
        <v>12106</v>
      </c>
      <c r="E51" s="116">
        <v>191486</v>
      </c>
      <c r="F51" s="438">
        <v>5.9462061377657278</v>
      </c>
      <c r="G51" s="418"/>
      <c r="H51" s="116">
        <v>95195</v>
      </c>
      <c r="I51" s="467">
        <v>4685</v>
      </c>
      <c r="J51" s="116">
        <v>90510</v>
      </c>
      <c r="K51" s="438">
        <v>4.9214769683281689</v>
      </c>
      <c r="L51" s="418"/>
      <c r="M51" s="116">
        <v>2083209</v>
      </c>
      <c r="N51" s="467">
        <v>110164</v>
      </c>
      <c r="O51" s="116">
        <v>1973045</v>
      </c>
      <c r="P51" s="438">
        <v>5.2881875990359104</v>
      </c>
      <c r="Q51" s="418"/>
      <c r="R51" s="116">
        <v>306655</v>
      </c>
      <c r="S51" s="467">
        <v>18312</v>
      </c>
      <c r="T51" s="116">
        <v>288343</v>
      </c>
      <c r="U51" s="438">
        <v>5.9715315256558679</v>
      </c>
      <c r="V51" s="441"/>
    </row>
    <row r="52" spans="2:22" ht="15">
      <c r="B52" s="294">
        <v>41529</v>
      </c>
      <c r="C52" s="116">
        <v>252528</v>
      </c>
      <c r="D52" s="116">
        <v>13393</v>
      </c>
      <c r="E52" s="116">
        <v>239135</v>
      </c>
      <c r="F52" s="438">
        <v>5.3035702971551668</v>
      </c>
      <c r="G52" s="418"/>
      <c r="H52" s="116">
        <v>130557</v>
      </c>
      <c r="I52" s="116">
        <v>5740</v>
      </c>
      <c r="J52" s="116">
        <v>124817</v>
      </c>
      <c r="K52" s="438">
        <v>4.3965471020320628</v>
      </c>
      <c r="L52" s="418"/>
      <c r="M52" s="116">
        <v>2083116</v>
      </c>
      <c r="N52" s="467">
        <v>110615</v>
      </c>
      <c r="O52" s="116">
        <v>1972501</v>
      </c>
      <c r="P52" s="438">
        <v>5.3100739469141418</v>
      </c>
      <c r="Q52" s="418"/>
      <c r="R52" s="116">
        <v>290004</v>
      </c>
      <c r="S52" s="465">
        <v>17987</v>
      </c>
      <c r="T52" s="116">
        <v>272017</v>
      </c>
      <c r="U52" s="438">
        <v>6.2023282437483616</v>
      </c>
      <c r="V52" s="441"/>
    </row>
    <row r="53" spans="2:22" ht="15">
      <c r="B53" s="294">
        <v>41559</v>
      </c>
      <c r="C53" s="116">
        <v>245808</v>
      </c>
      <c r="D53" s="116">
        <v>14228</v>
      </c>
      <c r="E53" s="116">
        <v>231580</v>
      </c>
      <c r="F53" s="438">
        <v>5.7882575017900155</v>
      </c>
      <c r="G53" s="418"/>
      <c r="H53" s="116">
        <v>123433</v>
      </c>
      <c r="I53" s="116">
        <v>5770</v>
      </c>
      <c r="J53" s="116">
        <v>117663</v>
      </c>
      <c r="K53" s="438">
        <v>4.6746007955733067</v>
      </c>
      <c r="L53" s="418"/>
      <c r="M53" s="116">
        <v>2075163</v>
      </c>
      <c r="N53" s="467">
        <v>111392</v>
      </c>
      <c r="O53" s="116">
        <v>1963771</v>
      </c>
      <c r="P53" s="438">
        <v>5.3678674879997379</v>
      </c>
      <c r="Q53" s="418"/>
      <c r="R53" s="116">
        <v>284654</v>
      </c>
      <c r="S53" s="465">
        <v>18058</v>
      </c>
      <c r="T53" s="116">
        <v>266596</v>
      </c>
      <c r="U53" s="438">
        <v>6.3438419976532918</v>
      </c>
      <c r="V53" s="441"/>
    </row>
    <row r="54" spans="2:22" ht="15">
      <c r="B54" s="294">
        <v>41590</v>
      </c>
      <c r="C54" s="116">
        <f>tab.8!C48</f>
        <v>229767</v>
      </c>
      <c r="D54" s="116">
        <f>tab.8!D48</f>
        <v>13387</v>
      </c>
      <c r="E54" s="116">
        <v>216380</v>
      </c>
      <c r="F54" s="438">
        <v>5.8263371154256269</v>
      </c>
      <c r="G54" s="418"/>
      <c r="H54" s="116">
        <f>tab.8!G48</f>
        <v>97175</v>
      </c>
      <c r="I54" s="116">
        <f>tab.8!H48</f>
        <v>4519</v>
      </c>
      <c r="J54" s="116">
        <v>92656</v>
      </c>
      <c r="K54" s="438">
        <v>4.6503730383329041</v>
      </c>
      <c r="L54" s="418"/>
      <c r="M54" s="116">
        <f>tab.8!K48</f>
        <v>2116032</v>
      </c>
      <c r="N54" s="467">
        <f>tab.8!L48</f>
        <v>113754</v>
      </c>
      <c r="O54" s="116">
        <v>2002278</v>
      </c>
      <c r="P54" s="438">
        <v>5.3758166228109969</v>
      </c>
      <c r="Q54" s="418"/>
      <c r="R54" s="116">
        <f>tab.8!O48</f>
        <v>287239</v>
      </c>
      <c r="S54" s="465">
        <f>tab.8!P48</f>
        <v>18097</v>
      </c>
      <c r="T54" s="116">
        <v>269142</v>
      </c>
      <c r="U54" s="438">
        <v>6.300328298037523</v>
      </c>
      <c r="V54" s="441"/>
    </row>
    <row r="55" spans="2:22" ht="15.75" thickBot="1">
      <c r="B55" s="82">
        <v>41620</v>
      </c>
      <c r="C55" s="84">
        <v>230205</v>
      </c>
      <c r="D55" s="84">
        <v>13619</v>
      </c>
      <c r="E55" s="84">
        <v>216586</v>
      </c>
      <c r="F55" s="227">
        <v>5.9160313633500579</v>
      </c>
      <c r="G55" s="228">
        <v>5.6729510816570423</v>
      </c>
      <c r="H55" s="84">
        <v>98177</v>
      </c>
      <c r="I55" s="84">
        <v>4563</v>
      </c>
      <c r="J55" s="84">
        <v>93614</v>
      </c>
      <c r="K55" s="227">
        <v>4.6477280829522192</v>
      </c>
      <c r="L55" s="228">
        <v>4.5437952591923914</v>
      </c>
      <c r="M55" s="84">
        <v>2157883</v>
      </c>
      <c r="N55" s="84">
        <v>116354</v>
      </c>
      <c r="O55" s="84">
        <v>2041529</v>
      </c>
      <c r="P55" s="227">
        <v>5.392043961604962</v>
      </c>
      <c r="Q55" s="228">
        <v>5.202005363991927</v>
      </c>
      <c r="R55" s="84">
        <v>297778</v>
      </c>
      <c r="S55" s="84">
        <v>18527</v>
      </c>
      <c r="T55" s="84">
        <v>279251</v>
      </c>
      <c r="U55" s="227">
        <v>6.2217490882469493</v>
      </c>
      <c r="V55" s="229">
        <v>5.7222538265325102</v>
      </c>
    </row>
    <row r="56" spans="2:22" ht="15">
      <c r="B56" s="285">
        <v>41651</v>
      </c>
      <c r="C56" s="289">
        <v>269240</v>
      </c>
      <c r="D56" s="289">
        <v>14791</v>
      </c>
      <c r="E56" s="289">
        <v>254449</v>
      </c>
      <c r="F56" s="443">
        <v>5.4936116476006536</v>
      </c>
      <c r="G56" s="444"/>
      <c r="H56" s="289">
        <v>84092</v>
      </c>
      <c r="I56" s="289">
        <v>3988</v>
      </c>
      <c r="J56" s="289">
        <v>80104</v>
      </c>
      <c r="K56" s="443">
        <v>4.7424249631356137</v>
      </c>
      <c r="L56" s="444"/>
      <c r="M56" s="289">
        <v>2260662</v>
      </c>
      <c r="N56" s="289">
        <v>120551</v>
      </c>
      <c r="O56" s="289">
        <v>2140111</v>
      </c>
      <c r="P56" s="443">
        <v>5.3325530309263396</v>
      </c>
      <c r="Q56" s="479"/>
      <c r="R56" s="289">
        <v>316473</v>
      </c>
      <c r="S56" s="289">
        <v>19530</v>
      </c>
      <c r="T56" s="289">
        <v>296943</v>
      </c>
      <c r="U56" s="443">
        <v>6.1711425619247144</v>
      </c>
      <c r="V56" s="445"/>
    </row>
    <row r="57" spans="2:22" ht="15">
      <c r="B57" s="294">
        <v>41682</v>
      </c>
      <c r="C57" s="116">
        <v>194122</v>
      </c>
      <c r="D57" s="116">
        <v>11670</v>
      </c>
      <c r="E57" s="116">
        <v>182452</v>
      </c>
      <c r="F57" s="438">
        <v>6.0116833743728169</v>
      </c>
      <c r="G57" s="418"/>
      <c r="H57" s="116">
        <v>89148</v>
      </c>
      <c r="I57" s="116">
        <v>4238</v>
      </c>
      <c r="J57" s="116">
        <v>84910</v>
      </c>
      <c r="K57" s="438">
        <v>4.7538924036433796</v>
      </c>
      <c r="L57" s="418"/>
      <c r="M57" s="116">
        <v>2255909</v>
      </c>
      <c r="N57" s="116">
        <v>120111</v>
      </c>
      <c r="O57" s="116">
        <v>2135798</v>
      </c>
      <c r="P57" s="438">
        <v>5.3242839139344715</v>
      </c>
      <c r="Q57" s="418"/>
      <c r="R57" s="116">
        <v>312177</v>
      </c>
      <c r="S57" s="116">
        <v>19333</v>
      </c>
      <c r="T57" s="116">
        <v>292844</v>
      </c>
      <c r="U57" s="438">
        <v>6.1929610445356316</v>
      </c>
      <c r="V57" s="441"/>
    </row>
    <row r="58" spans="2:22" ht="15">
      <c r="B58" s="294">
        <v>41710</v>
      </c>
      <c r="C58" s="116">
        <v>186778</v>
      </c>
      <c r="D58" s="116">
        <v>12096</v>
      </c>
      <c r="E58" s="116">
        <v>174682</v>
      </c>
      <c r="F58" s="438">
        <v>6.4761374465943531</v>
      </c>
      <c r="G58" s="418"/>
      <c r="H58" s="116">
        <v>113570</v>
      </c>
      <c r="I58" s="116">
        <v>4924</v>
      </c>
      <c r="J58" s="116">
        <v>108646</v>
      </c>
      <c r="K58" s="438">
        <v>4.3356520207801355</v>
      </c>
      <c r="L58" s="418"/>
      <c r="M58" s="116">
        <v>2182205</v>
      </c>
      <c r="N58" s="116">
        <v>118035</v>
      </c>
      <c r="O58" s="116">
        <v>2064170</v>
      </c>
      <c r="P58" s="438">
        <v>5.4089785331808882</v>
      </c>
      <c r="Q58" s="418"/>
      <c r="R58" s="116">
        <v>296529</v>
      </c>
      <c r="S58" s="116">
        <v>19019</v>
      </c>
      <c r="T58" s="116">
        <v>277510</v>
      </c>
      <c r="U58" s="438">
        <v>6.4138752027626298</v>
      </c>
      <c r="V58" s="441"/>
    </row>
    <row r="59" spans="2:22" s="144" customFormat="1" ht="15">
      <c r="B59" s="294">
        <v>41741</v>
      </c>
      <c r="C59" s="116">
        <v>172465</v>
      </c>
      <c r="D59" s="116">
        <v>11976</v>
      </c>
      <c r="E59" s="116">
        <v>160489</v>
      </c>
      <c r="F59" s="438">
        <v>6.9440176267648503</v>
      </c>
      <c r="G59" s="418"/>
      <c r="H59" s="116">
        <v>125140</v>
      </c>
      <c r="I59" s="116">
        <v>5406</v>
      </c>
      <c r="J59" s="116">
        <v>119734</v>
      </c>
      <c r="K59" s="438">
        <v>4.3199616429598855</v>
      </c>
      <c r="L59" s="418"/>
      <c r="M59" s="116">
        <v>2079049</v>
      </c>
      <c r="N59" s="116">
        <v>114675</v>
      </c>
      <c r="O59" s="116">
        <v>1964374</v>
      </c>
      <c r="P59" s="438">
        <v>5.5157430151958895</v>
      </c>
      <c r="Q59" s="418"/>
      <c r="R59" s="116">
        <v>278878</v>
      </c>
      <c r="S59" s="465">
        <v>19021</v>
      </c>
      <c r="T59" s="116">
        <v>259857</v>
      </c>
      <c r="U59" s="438">
        <v>6.8205451846327065</v>
      </c>
      <c r="V59" s="441"/>
    </row>
    <row r="60" spans="2:22" s="144" customFormat="1" ht="15">
      <c r="B60" s="294">
        <v>41771</v>
      </c>
      <c r="C60" s="116">
        <v>166720</v>
      </c>
      <c r="D60" s="116">
        <v>11333</v>
      </c>
      <c r="E60" s="116">
        <v>155387</v>
      </c>
      <c r="F60" s="438">
        <v>6.7976247600767756</v>
      </c>
      <c r="G60" s="418"/>
      <c r="H60" s="116">
        <v>113728</v>
      </c>
      <c r="I60" s="116">
        <v>5132</v>
      </c>
      <c r="J60" s="116">
        <v>108596</v>
      </c>
      <c r="K60" s="438">
        <v>4.5125211029825554</v>
      </c>
      <c r="L60" s="418"/>
      <c r="M60" s="116">
        <v>1986710</v>
      </c>
      <c r="N60" s="116">
        <v>111121</v>
      </c>
      <c r="O60" s="116">
        <v>1875589</v>
      </c>
      <c r="P60" s="438">
        <v>5.593216926476436</v>
      </c>
      <c r="Q60" s="418"/>
      <c r="R60" s="116">
        <v>263255</v>
      </c>
      <c r="S60" s="465">
        <v>18694</v>
      </c>
      <c r="T60" s="116">
        <v>244561</v>
      </c>
      <c r="U60" s="438">
        <v>7.1010996942128353</v>
      </c>
      <c r="V60" s="441"/>
    </row>
    <row r="61" spans="2:22" ht="15">
      <c r="B61" s="187">
        <v>41791</v>
      </c>
      <c r="C61" s="481">
        <v>159705</v>
      </c>
      <c r="D61" s="481">
        <v>11020</v>
      </c>
      <c r="E61" s="481">
        <v>148685</v>
      </c>
      <c r="F61" s="482">
        <v>6.9002222848376693</v>
      </c>
      <c r="G61" s="464"/>
      <c r="H61" s="481">
        <v>102873</v>
      </c>
      <c r="I61" s="481">
        <v>4910</v>
      </c>
      <c r="J61" s="481">
        <v>97963</v>
      </c>
      <c r="K61" s="482">
        <v>4.7728752928367983</v>
      </c>
      <c r="L61" s="464"/>
      <c r="M61" s="481">
        <v>1912541</v>
      </c>
      <c r="N61" s="481">
        <v>108475</v>
      </c>
      <c r="O61" s="481">
        <v>1804066</v>
      </c>
      <c r="P61" s="482">
        <v>5.6717738338681363</v>
      </c>
      <c r="Q61" s="464"/>
      <c r="R61" s="481">
        <v>253033</v>
      </c>
      <c r="S61" s="483">
        <v>18350</v>
      </c>
      <c r="T61" s="481">
        <v>234683</v>
      </c>
      <c r="U61" s="482">
        <v>7.2520185114194584</v>
      </c>
      <c r="V61" s="484"/>
    </row>
    <row r="62" spans="2:22" ht="15">
      <c r="B62" s="294">
        <v>41821</v>
      </c>
      <c r="C62" s="116">
        <v>200181</v>
      </c>
      <c r="D62" s="116">
        <v>12722</v>
      </c>
      <c r="E62" s="116">
        <v>187459</v>
      </c>
      <c r="F62" s="485">
        <v>6.3552485001074022</v>
      </c>
      <c r="G62" s="486"/>
      <c r="H62" s="116">
        <v>99976</v>
      </c>
      <c r="I62" s="116">
        <v>5178</v>
      </c>
      <c r="J62" s="116">
        <v>94798</v>
      </c>
      <c r="K62" s="485">
        <v>5.1792430183243976</v>
      </c>
      <c r="L62" s="486"/>
      <c r="M62" s="116">
        <v>1878520</v>
      </c>
      <c r="N62" s="116">
        <v>107169</v>
      </c>
      <c r="O62" s="116">
        <v>1771351</v>
      </c>
      <c r="P62" s="438">
        <v>5.704969869897579</v>
      </c>
      <c r="Q62" s="418"/>
      <c r="R62" s="116">
        <v>246171</v>
      </c>
      <c r="S62" s="465">
        <v>18098</v>
      </c>
      <c r="T62" s="116">
        <v>228073</v>
      </c>
      <c r="U62" s="438">
        <v>7.3518001714255545</v>
      </c>
      <c r="V62" s="441"/>
    </row>
    <row r="63" spans="2:22" ht="15">
      <c r="B63" s="294">
        <v>41852</v>
      </c>
      <c r="C63" s="116">
        <v>182871</v>
      </c>
      <c r="D63" s="116">
        <v>11527</v>
      </c>
      <c r="E63" s="116">
        <v>171344</v>
      </c>
      <c r="F63" s="485">
        <v>6.3033504492237702</v>
      </c>
      <c r="G63" s="486"/>
      <c r="H63" s="116">
        <v>90683</v>
      </c>
      <c r="I63" s="116">
        <v>4644</v>
      </c>
      <c r="J63" s="116">
        <v>86039</v>
      </c>
      <c r="K63" s="438">
        <v>5.1211362658932762</v>
      </c>
      <c r="L63" s="418"/>
      <c r="M63" s="116">
        <v>1853174</v>
      </c>
      <c r="N63" s="116">
        <v>106672</v>
      </c>
      <c r="O63" s="116">
        <v>1746502</v>
      </c>
      <c r="P63" s="485">
        <v>5.756178318927418</v>
      </c>
      <c r="Q63" s="486"/>
      <c r="R63" s="116">
        <v>238464</v>
      </c>
      <c r="S63" s="465">
        <v>17693</v>
      </c>
      <c r="T63" s="116">
        <v>220771</v>
      </c>
      <c r="U63" s="438">
        <v>7.4195685721953843</v>
      </c>
      <c r="V63" s="441"/>
    </row>
    <row r="64" spans="2:22" ht="15">
      <c r="B64" s="294">
        <v>41883</v>
      </c>
      <c r="C64" s="116">
        <v>242829</v>
      </c>
      <c r="D64" s="116">
        <v>14042</v>
      </c>
      <c r="E64" s="116">
        <v>228787</v>
      </c>
      <c r="F64" s="485">
        <v>5.7826701094185617</v>
      </c>
      <c r="G64" s="486"/>
      <c r="H64" s="116">
        <v>137864</v>
      </c>
      <c r="I64" s="116">
        <v>6500</v>
      </c>
      <c r="J64" s="116">
        <v>131364</v>
      </c>
      <c r="K64" s="438">
        <v>4.7147913886148665</v>
      </c>
      <c r="L64" s="418"/>
      <c r="M64" s="116">
        <v>1821948</v>
      </c>
      <c r="N64" s="116">
        <v>106364</v>
      </c>
      <c r="O64" s="116">
        <v>1715584</v>
      </c>
      <c r="P64" s="485">
        <v>5.8379273173548309</v>
      </c>
      <c r="Q64" s="486"/>
      <c r="R64" s="116">
        <v>229340</v>
      </c>
      <c r="S64" s="465">
        <v>17641</v>
      </c>
      <c r="T64" s="116">
        <v>211699</v>
      </c>
      <c r="U64" s="438">
        <v>7.692072904857417</v>
      </c>
      <c r="V64" s="441"/>
    </row>
    <row r="65" spans="2:22" ht="15">
      <c r="B65" s="294">
        <v>41913</v>
      </c>
      <c r="C65" s="116">
        <v>232359</v>
      </c>
      <c r="D65" s="116">
        <v>14261</v>
      </c>
      <c r="E65" s="116">
        <v>218098</v>
      </c>
      <c r="F65" s="438">
        <v>6.1374855288583614</v>
      </c>
      <c r="G65" s="418"/>
      <c r="H65" s="116">
        <v>123789</v>
      </c>
      <c r="I65" s="116">
        <v>6188</v>
      </c>
      <c r="J65" s="116">
        <v>117601</v>
      </c>
      <c r="K65" s="438">
        <v>4.9988286519803857</v>
      </c>
      <c r="L65" s="418"/>
      <c r="M65" s="116">
        <v>1784814</v>
      </c>
      <c r="N65" s="467">
        <v>105821</v>
      </c>
      <c r="O65" s="116">
        <v>1678993</v>
      </c>
      <c r="P65" s="438">
        <v>5.9289651470685465</v>
      </c>
      <c r="Q65" s="418"/>
      <c r="R65" s="116">
        <v>227595</v>
      </c>
      <c r="S65" s="465">
        <v>17395</v>
      </c>
      <c r="T65" s="116">
        <v>210200</v>
      </c>
      <c r="U65" s="438">
        <v>7.6429622794876861</v>
      </c>
      <c r="V65" s="441"/>
    </row>
    <row r="66" spans="2:22" ht="15">
      <c r="B66" s="294">
        <v>41944</v>
      </c>
      <c r="C66" s="116">
        <v>213195</v>
      </c>
      <c r="D66" s="116">
        <v>13155</v>
      </c>
      <c r="E66" s="116">
        <v>200040</v>
      </c>
      <c r="F66" s="438">
        <v>6.1704073735312743</v>
      </c>
      <c r="G66" s="418"/>
      <c r="H66" s="116">
        <v>96773</v>
      </c>
      <c r="I66" s="116">
        <v>4885</v>
      </c>
      <c r="J66" s="116">
        <v>91888</v>
      </c>
      <c r="K66" s="438">
        <v>5.0478955907122858</v>
      </c>
      <c r="L66" s="418"/>
      <c r="M66" s="116">
        <v>1799525</v>
      </c>
      <c r="N66" s="467">
        <v>107064</v>
      </c>
      <c r="O66" s="116">
        <v>1692461</v>
      </c>
      <c r="P66" s="438">
        <v>5.9495700254233759</v>
      </c>
      <c r="Q66" s="418"/>
      <c r="R66" s="116">
        <v>230286</v>
      </c>
      <c r="S66" s="465">
        <v>17055</v>
      </c>
      <c r="T66" s="116">
        <v>213231</v>
      </c>
      <c r="U66" s="438">
        <v>7.4060081811312894</v>
      </c>
      <c r="V66" s="441"/>
    </row>
    <row r="67" spans="2:22" ht="15.75" thickBot="1">
      <c r="B67" s="82">
        <v>41985</v>
      </c>
      <c r="C67" s="84">
        <v>232310</v>
      </c>
      <c r="D67" s="84">
        <v>14198</v>
      </c>
      <c r="E67" s="84">
        <f>C67-D67</f>
        <v>218112</v>
      </c>
      <c r="F67" s="227">
        <f>D67/C67*100</f>
        <v>6.1116611424389822</v>
      </c>
      <c r="G67" s="228">
        <v>6.2293116979747429</v>
      </c>
      <c r="H67" s="84">
        <v>108115</v>
      </c>
      <c r="I67" s="84">
        <v>5180</v>
      </c>
      <c r="J67" s="84">
        <f>H67-I67</f>
        <v>102935</v>
      </c>
      <c r="K67" s="227">
        <f>I67/H67*100</f>
        <v>4.791194561346714</v>
      </c>
      <c r="L67" s="228">
        <v>4.7577641394017967</v>
      </c>
      <c r="M67" s="84">
        <v>1825180</v>
      </c>
      <c r="N67" s="84">
        <v>108902</v>
      </c>
      <c r="O67" s="84">
        <f>M67-N67</f>
        <v>1716278</v>
      </c>
      <c r="P67" s="227">
        <f>N67/M67*100</f>
        <v>5.9666443857592126</v>
      </c>
      <c r="Q67" s="228">
        <v>5.6659003598344277</v>
      </c>
      <c r="R67" s="84">
        <v>242378</v>
      </c>
      <c r="S67" s="84">
        <v>17304</v>
      </c>
      <c r="T67" s="84">
        <f>R67-S67</f>
        <v>225074</v>
      </c>
      <c r="U67" s="227">
        <f>S67/R67*100</f>
        <v>7.1392618141910571</v>
      </c>
      <c r="V67" s="229">
        <v>7.0502763435646969</v>
      </c>
    </row>
    <row r="68" spans="2:22" ht="15">
      <c r="B68" s="285">
        <v>42005</v>
      </c>
      <c r="C68" s="289">
        <v>247265</v>
      </c>
      <c r="D68" s="289">
        <v>14039</v>
      </c>
      <c r="E68" s="289">
        <v>233226</v>
      </c>
      <c r="F68" s="443">
        <v>5.6777141932744222</v>
      </c>
      <c r="G68" s="444"/>
      <c r="H68" s="289">
        <v>77173</v>
      </c>
      <c r="I68" s="289">
        <v>3855</v>
      </c>
      <c r="J68" s="289">
        <v>73318</v>
      </c>
      <c r="K68" s="443">
        <v>4.9952703665789846</v>
      </c>
      <c r="L68" s="444"/>
      <c r="M68" s="289">
        <v>1918599</v>
      </c>
      <c r="N68" s="538">
        <v>112779</v>
      </c>
      <c r="O68" s="289">
        <v>1805820</v>
      </c>
      <c r="P68" s="443">
        <v>5.8781954957758238</v>
      </c>
      <c r="Q68" s="444"/>
      <c r="R68" s="289">
        <v>267166</v>
      </c>
      <c r="S68" s="539">
        <v>18307</v>
      </c>
      <c r="T68" s="289">
        <v>248859</v>
      </c>
      <c r="U68" s="443">
        <v>6.852294079336442</v>
      </c>
      <c r="V68" s="445"/>
    </row>
    <row r="69" spans="2:22" ht="15">
      <c r="B69" s="294">
        <v>42036</v>
      </c>
      <c r="C69" s="116">
        <v>189320</v>
      </c>
      <c r="D69" s="116">
        <v>10944</v>
      </c>
      <c r="E69" s="116">
        <v>178376</v>
      </c>
      <c r="F69" s="438">
        <v>5.7806887809000633</v>
      </c>
      <c r="G69" s="418"/>
      <c r="H69" s="116">
        <v>88481</v>
      </c>
      <c r="I69" s="116">
        <v>4296</v>
      </c>
      <c r="J69" s="116">
        <v>84185</v>
      </c>
      <c r="K69" s="438">
        <v>4.8552796645607534</v>
      </c>
      <c r="L69" s="418"/>
      <c r="M69" s="116">
        <v>1918727</v>
      </c>
      <c r="N69" s="116">
        <v>111970</v>
      </c>
      <c r="O69" s="116">
        <v>1806757</v>
      </c>
      <c r="P69" s="438">
        <v>5.8356399842187034</v>
      </c>
      <c r="Q69" s="418"/>
      <c r="R69" s="116">
        <v>268926</v>
      </c>
      <c r="S69" s="116">
        <v>18131</v>
      </c>
      <c r="T69" s="116">
        <v>250795</v>
      </c>
      <c r="U69" s="438">
        <v>6.7420033763935061</v>
      </c>
      <c r="V69" s="441"/>
    </row>
    <row r="70" spans="2:22" ht="15">
      <c r="B70" s="294">
        <v>42064</v>
      </c>
      <c r="C70" s="116">
        <v>187636</v>
      </c>
      <c r="D70" s="116">
        <v>11606</v>
      </c>
      <c r="E70" s="116">
        <v>176030</v>
      </c>
      <c r="F70" s="438">
        <v>6.1853802042252024</v>
      </c>
      <c r="G70" s="418"/>
      <c r="H70" s="116">
        <v>115588</v>
      </c>
      <c r="I70" s="116">
        <v>5420</v>
      </c>
      <c r="J70" s="116">
        <v>110168</v>
      </c>
      <c r="K70" s="438">
        <v>4.6890680693497595</v>
      </c>
      <c r="L70" s="418"/>
      <c r="M70" s="116">
        <v>1860644</v>
      </c>
      <c r="N70" s="116">
        <v>110019</v>
      </c>
      <c r="O70" s="116">
        <v>1750625</v>
      </c>
      <c r="P70" s="438">
        <v>5.912952719596011</v>
      </c>
      <c r="Q70" s="418"/>
      <c r="R70" s="116">
        <v>256880</v>
      </c>
      <c r="S70" s="116">
        <v>17518</v>
      </c>
      <c r="T70" s="116">
        <v>239362</v>
      </c>
      <c r="U70" s="438">
        <v>6.8195266272189343</v>
      </c>
      <c r="V70" s="441"/>
    </row>
    <row r="71" spans="2:22" s="544" customFormat="1" ht="15">
      <c r="B71" s="294">
        <v>42095</v>
      </c>
      <c r="C71" s="116">
        <v>174998</v>
      </c>
      <c r="D71" s="116">
        <v>11153</v>
      </c>
      <c r="E71" s="116">
        <v>163845</v>
      </c>
      <c r="F71" s="438">
        <v>6.373215693893644</v>
      </c>
      <c r="G71" s="418"/>
      <c r="H71" s="116">
        <v>124506</v>
      </c>
      <c r="I71" s="116">
        <v>5703</v>
      </c>
      <c r="J71" s="116">
        <v>118803</v>
      </c>
      <c r="K71" s="438">
        <v>4.5805021444749645</v>
      </c>
      <c r="L71" s="418"/>
      <c r="M71" s="116">
        <v>1782181</v>
      </c>
      <c r="N71" s="116">
        <v>107104</v>
      </c>
      <c r="O71" s="116">
        <v>1675077</v>
      </c>
      <c r="P71" s="438">
        <v>6.0097150626114857</v>
      </c>
      <c r="Q71" s="418"/>
      <c r="R71" s="116">
        <v>245430</v>
      </c>
      <c r="S71" s="116">
        <v>17161</v>
      </c>
      <c r="T71" s="116">
        <v>228269</v>
      </c>
      <c r="U71" s="438">
        <v>6.9922177402925474</v>
      </c>
      <c r="V71" s="441"/>
    </row>
    <row r="72" spans="2:22" s="144" customFormat="1" ht="15">
      <c r="B72" s="294">
        <v>42136</v>
      </c>
      <c r="C72" s="116">
        <v>161351</v>
      </c>
      <c r="D72" s="116">
        <v>10142</v>
      </c>
      <c r="E72" s="116">
        <v>151209</v>
      </c>
      <c r="F72" s="438">
        <v>6.2856753289412524</v>
      </c>
      <c r="G72" s="418"/>
      <c r="H72" s="116">
        <v>113822</v>
      </c>
      <c r="I72" s="116">
        <v>5501</v>
      </c>
      <c r="J72" s="116">
        <v>108321</v>
      </c>
      <c r="K72" s="438">
        <v>4.8329848359719563</v>
      </c>
      <c r="L72" s="418"/>
      <c r="M72" s="116">
        <v>1702078</v>
      </c>
      <c r="N72" s="116">
        <v>103895</v>
      </c>
      <c r="O72" s="116">
        <v>1598183</v>
      </c>
      <c r="P72" s="438">
        <v>6.104009334472333</v>
      </c>
      <c r="Q72" s="418"/>
      <c r="R72" s="116">
        <v>233091</v>
      </c>
      <c r="S72" s="465">
        <v>16518</v>
      </c>
      <c r="T72" s="116">
        <v>216573</v>
      </c>
      <c r="U72" s="438">
        <v>7.0865026963718032</v>
      </c>
      <c r="V72" s="441"/>
    </row>
    <row r="73" spans="2:22" s="144" customFormat="1" ht="15">
      <c r="B73" s="294">
        <v>42167</v>
      </c>
      <c r="C73" s="116">
        <v>163716</v>
      </c>
      <c r="D73" s="116">
        <v>10562</v>
      </c>
      <c r="E73" s="116">
        <v>153154</v>
      </c>
      <c r="F73" s="438">
        <v>6.5</v>
      </c>
      <c r="G73" s="418"/>
      <c r="H73" s="116">
        <v>108129</v>
      </c>
      <c r="I73" s="116">
        <v>5634</v>
      </c>
      <c r="J73" s="116">
        <v>102495</v>
      </c>
      <c r="K73" s="438">
        <v>5.2</v>
      </c>
      <c r="L73" s="418"/>
      <c r="M73" s="116">
        <v>1622276</v>
      </c>
      <c r="N73" s="116">
        <v>100515</v>
      </c>
      <c r="O73" s="116">
        <v>1521761</v>
      </c>
      <c r="P73" s="438">
        <v>6.2</v>
      </c>
      <c r="Q73" s="418"/>
      <c r="R73" s="116">
        <v>227208</v>
      </c>
      <c r="S73" s="465">
        <v>16090</v>
      </c>
      <c r="T73" s="116">
        <v>211118</v>
      </c>
      <c r="U73" s="438">
        <v>7.1</v>
      </c>
      <c r="V73" s="441"/>
    </row>
    <row r="74" spans="2:22" s="144" customFormat="1" ht="15">
      <c r="B74" s="294">
        <v>42186</v>
      </c>
      <c r="C74" s="116">
        <v>194789</v>
      </c>
      <c r="D74" s="116">
        <v>11794</v>
      </c>
      <c r="E74" s="116">
        <v>182995</v>
      </c>
      <c r="F74" s="438">
        <v>6.0547566854391155</v>
      </c>
      <c r="G74" s="418"/>
      <c r="H74" s="116">
        <v>101479</v>
      </c>
      <c r="I74" s="116">
        <v>5508</v>
      </c>
      <c r="J74" s="116">
        <v>95971</v>
      </c>
      <c r="K74" s="438">
        <v>5.4277239625932454</v>
      </c>
      <c r="L74" s="418"/>
      <c r="M74" s="116">
        <v>1585667</v>
      </c>
      <c r="N74" s="116">
        <v>98566</v>
      </c>
      <c r="O74" s="116">
        <v>1487101</v>
      </c>
      <c r="P74" s="438">
        <v>6.2160592356402695</v>
      </c>
      <c r="Q74" s="418"/>
      <c r="R74" s="116">
        <v>223416</v>
      </c>
      <c r="S74" s="465">
        <v>15825</v>
      </c>
      <c r="T74" s="116">
        <v>207591</v>
      </c>
      <c r="U74" s="438">
        <v>7.0831990546782686</v>
      </c>
      <c r="V74" s="441"/>
    </row>
    <row r="75" spans="2:22" s="144" customFormat="1" ht="15">
      <c r="B75" s="294">
        <v>42217</v>
      </c>
      <c r="C75" s="116">
        <v>173515</v>
      </c>
      <c r="D75" s="116">
        <v>10105</v>
      </c>
      <c r="E75" s="116">
        <v>163410</v>
      </c>
      <c r="F75" s="438">
        <v>5.8237040025358038</v>
      </c>
      <c r="G75" s="418"/>
      <c r="H75" s="116">
        <v>88731</v>
      </c>
      <c r="I75" s="116">
        <v>4773</v>
      </c>
      <c r="J75" s="116">
        <v>83958</v>
      </c>
      <c r="K75" s="438">
        <v>5.3791797680630218</v>
      </c>
      <c r="L75" s="418"/>
      <c r="M75" s="116">
        <v>1563538</v>
      </c>
      <c r="N75" s="116">
        <v>96716</v>
      </c>
      <c r="O75" s="116">
        <v>1466822</v>
      </c>
      <c r="P75" s="438">
        <v>6.1857147060065056</v>
      </c>
      <c r="Q75" s="418"/>
      <c r="R75" s="116">
        <v>215895</v>
      </c>
      <c r="S75" s="465">
        <v>15208</v>
      </c>
      <c r="T75" s="116">
        <v>200687</v>
      </c>
      <c r="U75" s="438">
        <v>7.0441649876097179</v>
      </c>
      <c r="V75" s="441"/>
    </row>
    <row r="76" spans="2:22" s="144" customFormat="1" ht="15">
      <c r="B76" s="294">
        <v>42248</v>
      </c>
      <c r="C76" s="116">
        <v>227646</v>
      </c>
      <c r="D76" s="116">
        <v>11966</v>
      </c>
      <c r="E76" s="116">
        <v>215680</v>
      </c>
      <c r="F76" s="438">
        <v>5.2564068773446504</v>
      </c>
      <c r="G76" s="418"/>
      <c r="H76" s="116">
        <v>129691</v>
      </c>
      <c r="I76" s="116">
        <v>6141</v>
      </c>
      <c r="J76" s="116">
        <v>123550</v>
      </c>
      <c r="K76" s="438">
        <v>4.7351011249816874</v>
      </c>
      <c r="L76" s="418"/>
      <c r="M76" s="116">
        <v>1539371</v>
      </c>
      <c r="N76" s="116">
        <v>94917</v>
      </c>
      <c r="O76" s="116">
        <v>1444454</v>
      </c>
      <c r="P76" s="438">
        <v>6.1659599927502855</v>
      </c>
      <c r="Q76" s="418"/>
      <c r="R76" s="116">
        <v>205705</v>
      </c>
      <c r="S76" s="465">
        <v>14693</v>
      </c>
      <c r="T76" s="116">
        <v>191012</v>
      </c>
      <c r="U76" s="438">
        <v>7.1427529714882958</v>
      </c>
      <c r="V76" s="441"/>
    </row>
    <row r="77" spans="2:22" s="144" customFormat="1" ht="15">
      <c r="B77" s="294">
        <v>42278</v>
      </c>
      <c r="C77" s="116">
        <v>211399</v>
      </c>
      <c r="D77" s="116">
        <v>11612</v>
      </c>
      <c r="E77" s="116">
        <v>199787</v>
      </c>
      <c r="F77" s="438">
        <v>5.4929304301344848</v>
      </c>
      <c r="G77" s="418"/>
      <c r="H77" s="116">
        <v>115521</v>
      </c>
      <c r="I77" s="116">
        <v>5743</v>
      </c>
      <c r="J77" s="116">
        <v>109778</v>
      </c>
      <c r="K77" s="438">
        <v>4.9713904831156235</v>
      </c>
      <c r="L77" s="418"/>
      <c r="M77" s="116">
        <v>1516928</v>
      </c>
      <c r="N77" s="116">
        <v>93418</v>
      </c>
      <c r="O77" s="116">
        <v>1423510</v>
      </c>
      <c r="P77" s="438">
        <v>6.1583674373470592</v>
      </c>
      <c r="Q77" s="418"/>
      <c r="R77" s="116">
        <v>203006</v>
      </c>
      <c r="S77" s="465">
        <v>14278</v>
      </c>
      <c r="T77" s="116">
        <v>188728</v>
      </c>
      <c r="U77" s="438">
        <v>7.0332896564633556</v>
      </c>
      <c r="V77" s="441"/>
    </row>
    <row r="78" spans="2:22" ht="15">
      <c r="B78" s="294">
        <v>42309</v>
      </c>
      <c r="C78" s="116">
        <v>204706</v>
      </c>
      <c r="D78" s="116">
        <v>11416</v>
      </c>
      <c r="E78" s="116">
        <f>C78-D78</f>
        <v>193290</v>
      </c>
      <c r="F78" s="438">
        <v>5.6</v>
      </c>
      <c r="G78" s="418"/>
      <c r="H78" s="116">
        <v>100950</v>
      </c>
      <c r="I78" s="116">
        <v>4712</v>
      </c>
      <c r="J78" s="116">
        <f>H78-I78</f>
        <v>96238</v>
      </c>
      <c r="K78" s="438">
        <v>4.7</v>
      </c>
      <c r="L78" s="418"/>
      <c r="M78" s="116">
        <v>1530597</v>
      </c>
      <c r="N78" s="116">
        <v>93515</v>
      </c>
      <c r="O78" s="116">
        <f>M78-N78</f>
        <v>1437082</v>
      </c>
      <c r="P78" s="438">
        <v>6.1</v>
      </c>
      <c r="Q78" s="418"/>
      <c r="R78" s="116">
        <v>207536</v>
      </c>
      <c r="S78" s="465">
        <v>14246</v>
      </c>
      <c r="T78" s="116">
        <f>R78-S78</f>
        <v>193290</v>
      </c>
      <c r="U78" s="438">
        <v>6.9</v>
      </c>
      <c r="V78" s="441"/>
    </row>
    <row r="79" spans="2:22" s="544" customFormat="1" ht="15.75" thickBot="1">
      <c r="B79" s="528">
        <v>42339</v>
      </c>
      <c r="C79" s="529">
        <v>232414</v>
      </c>
      <c r="D79" s="529">
        <v>13261</v>
      </c>
      <c r="E79" s="529">
        <f>C79-D79</f>
        <v>219153</v>
      </c>
      <c r="F79" s="721">
        <v>5.71</v>
      </c>
      <c r="G79" s="722">
        <v>5.85</v>
      </c>
      <c r="H79" s="529">
        <v>119872</v>
      </c>
      <c r="I79" s="529">
        <v>5391</v>
      </c>
      <c r="J79" s="529">
        <v>114481</v>
      </c>
      <c r="K79" s="721">
        <v>4.5</v>
      </c>
      <c r="L79" s="722">
        <v>4.88</v>
      </c>
      <c r="M79" s="529">
        <v>1563339</v>
      </c>
      <c r="N79" s="529">
        <v>95247</v>
      </c>
      <c r="O79" s="529">
        <v>1468092</v>
      </c>
      <c r="P79" s="721">
        <v>6.09</v>
      </c>
      <c r="Q79" s="722">
        <v>6.06</v>
      </c>
      <c r="R79" s="529">
        <v>217315</v>
      </c>
      <c r="S79" s="529">
        <v>14366</v>
      </c>
      <c r="T79" s="529">
        <v>202949</v>
      </c>
      <c r="U79" s="721">
        <v>6.61</v>
      </c>
      <c r="V79" s="723">
        <v>6.94</v>
      </c>
    </row>
    <row r="80" spans="2:22" s="544" customFormat="1" ht="15">
      <c r="B80" s="285">
        <v>42370</v>
      </c>
      <c r="C80" s="289">
        <v>223644</v>
      </c>
      <c r="D80" s="289">
        <v>12125</v>
      </c>
      <c r="E80" s="289">
        <v>211519</v>
      </c>
      <c r="F80" s="443">
        <v>5.4</v>
      </c>
      <c r="G80" s="444"/>
      <c r="H80" s="289">
        <v>77884</v>
      </c>
      <c r="I80" s="289">
        <v>4117</v>
      </c>
      <c r="J80" s="289">
        <v>73767</v>
      </c>
      <c r="K80" s="443">
        <v>5.3</v>
      </c>
      <c r="L80" s="444"/>
      <c r="M80" s="289">
        <v>1647457</v>
      </c>
      <c r="N80" s="289">
        <v>98249</v>
      </c>
      <c r="O80" s="289">
        <v>1549208</v>
      </c>
      <c r="P80" s="443">
        <v>6</v>
      </c>
      <c r="Q80" s="444"/>
      <c r="R80" s="289">
        <v>238302</v>
      </c>
      <c r="S80" s="539">
        <v>15169</v>
      </c>
      <c r="T80" s="289">
        <v>223133</v>
      </c>
      <c r="U80" s="443">
        <v>6.4</v>
      </c>
      <c r="V80" s="445"/>
    </row>
    <row r="81" spans="1:22" s="544" customFormat="1" ht="15">
      <c r="B81" s="294">
        <v>42401</v>
      </c>
      <c r="C81" s="116">
        <v>190682</v>
      </c>
      <c r="D81" s="116">
        <v>10415</v>
      </c>
      <c r="E81" s="116">
        <v>180267</v>
      </c>
      <c r="F81" s="438">
        <v>5.5</v>
      </c>
      <c r="G81" s="418"/>
      <c r="H81" s="116">
        <v>92884</v>
      </c>
      <c r="I81" s="116">
        <v>4636</v>
      </c>
      <c r="J81" s="116">
        <v>88248</v>
      </c>
      <c r="K81" s="438">
        <v>5</v>
      </c>
      <c r="L81" s="418"/>
      <c r="M81" s="116">
        <v>1652656</v>
      </c>
      <c r="N81" s="116">
        <v>97472</v>
      </c>
      <c r="O81" s="116">
        <v>1555184</v>
      </c>
      <c r="P81" s="438">
        <v>5.9</v>
      </c>
      <c r="Q81" s="418"/>
      <c r="R81" s="116">
        <v>236650</v>
      </c>
      <c r="S81" s="465">
        <v>15024</v>
      </c>
      <c r="T81" s="116">
        <v>221626</v>
      </c>
      <c r="U81" s="438">
        <v>6.3</v>
      </c>
      <c r="V81" s="441"/>
    </row>
    <row r="82" spans="1:22" s="15" customFormat="1" ht="15">
      <c r="B82" s="294">
        <v>42430</v>
      </c>
      <c r="C82" s="605">
        <v>185658</v>
      </c>
      <c r="D82" s="605">
        <v>10595</v>
      </c>
      <c r="E82" s="606">
        <v>175063</v>
      </c>
      <c r="F82" s="607">
        <v>5.7</v>
      </c>
      <c r="G82" s="608"/>
      <c r="H82" s="605">
        <v>115947</v>
      </c>
      <c r="I82" s="605">
        <v>5331</v>
      </c>
      <c r="J82" s="605">
        <v>110616</v>
      </c>
      <c r="K82" s="607">
        <v>4.5999999999999996</v>
      </c>
      <c r="L82" s="608"/>
      <c r="M82" s="599">
        <v>1600455</v>
      </c>
      <c r="N82" s="609">
        <v>95710</v>
      </c>
      <c r="O82" s="609">
        <v>1504745</v>
      </c>
      <c r="P82" s="610">
        <v>6</v>
      </c>
      <c r="Q82" s="611"/>
      <c r="R82" s="605">
        <v>223182</v>
      </c>
      <c r="S82" s="605">
        <v>14402</v>
      </c>
      <c r="T82" s="606">
        <v>208780</v>
      </c>
      <c r="U82" s="607">
        <v>6.5</v>
      </c>
      <c r="V82" s="612"/>
    </row>
    <row r="83" spans="1:22" s="15" customFormat="1" ht="15">
      <c r="A83" s="649"/>
      <c r="B83" s="294">
        <v>42461</v>
      </c>
      <c r="C83" s="605">
        <v>172803</v>
      </c>
      <c r="D83" s="605">
        <v>10236</v>
      </c>
      <c r="E83" s="634">
        <f t="shared" ref="E83:E88" si="0">C83-D83</f>
        <v>162567</v>
      </c>
      <c r="F83" s="635">
        <f t="shared" ref="F83:F88" si="1">D83/C83*100</f>
        <v>5.9235082724258259</v>
      </c>
      <c r="G83" s="608"/>
      <c r="H83" s="605">
        <v>125892</v>
      </c>
      <c r="I83" s="605">
        <v>5663</v>
      </c>
      <c r="J83" s="605">
        <f t="shared" ref="J83:J88" si="2">H83-I83</f>
        <v>120229</v>
      </c>
      <c r="K83" s="607">
        <f t="shared" ref="K83:K88" si="3">I83/H83*100</f>
        <v>4.4983001302703904</v>
      </c>
      <c r="L83" s="608"/>
      <c r="M83" s="599">
        <v>1521814</v>
      </c>
      <c r="N83" s="609">
        <v>92194</v>
      </c>
      <c r="O83" s="609">
        <f t="shared" ref="O83:O88" si="4">M83-N83</f>
        <v>1429620</v>
      </c>
      <c r="P83" s="610">
        <f t="shared" ref="P83:P88" si="5">N83/M83*100</f>
        <v>6.058164795434922</v>
      </c>
      <c r="Q83" s="611"/>
      <c r="R83" s="605">
        <v>209401</v>
      </c>
      <c r="S83" s="605">
        <v>14043</v>
      </c>
      <c r="T83" s="606">
        <f t="shared" ref="T83:T88" si="6">R83-S83</f>
        <v>195358</v>
      </c>
      <c r="U83" s="630">
        <f t="shared" ref="U83:U88" si="7">S83/R83*100</f>
        <v>6.706271698798</v>
      </c>
      <c r="V83" s="612"/>
    </row>
    <row r="84" spans="1:22" s="15" customFormat="1" ht="15">
      <c r="A84" s="649"/>
      <c r="B84" s="294">
        <v>42491</v>
      </c>
      <c r="C84" s="605">
        <v>154443</v>
      </c>
      <c r="D84" s="605">
        <v>9082</v>
      </c>
      <c r="E84" s="634">
        <f t="shared" si="0"/>
        <v>145361</v>
      </c>
      <c r="F84" s="635">
        <f t="shared" si="1"/>
        <v>5.8804866520334365</v>
      </c>
      <c r="G84" s="608"/>
      <c r="H84" s="605">
        <v>105903</v>
      </c>
      <c r="I84" s="605">
        <v>5058</v>
      </c>
      <c r="J84" s="605">
        <f t="shared" si="2"/>
        <v>100845</v>
      </c>
      <c r="K84" s="630">
        <f t="shared" si="3"/>
        <v>4.7760686666100112</v>
      </c>
      <c r="L84" s="608"/>
      <c r="M84" s="599">
        <v>1456873</v>
      </c>
      <c r="N84" s="609">
        <v>89204</v>
      </c>
      <c r="O84" s="609">
        <f t="shared" si="4"/>
        <v>1367669</v>
      </c>
      <c r="P84" s="610">
        <f t="shared" si="5"/>
        <v>6.1229770886000363</v>
      </c>
      <c r="Q84" s="611"/>
      <c r="R84" s="605">
        <v>198331</v>
      </c>
      <c r="S84" s="605">
        <v>13666</v>
      </c>
      <c r="T84" s="606">
        <f t="shared" si="6"/>
        <v>184665</v>
      </c>
      <c r="U84" s="630">
        <f t="shared" si="7"/>
        <v>6.8905012327876127</v>
      </c>
      <c r="V84" s="612"/>
    </row>
    <row r="85" spans="1:22" s="15" customFormat="1" ht="15">
      <c r="A85" s="649"/>
      <c r="B85" s="294">
        <v>42522</v>
      </c>
      <c r="C85" s="605">
        <v>155473</v>
      </c>
      <c r="D85" s="605">
        <v>9475</v>
      </c>
      <c r="E85" s="634">
        <f t="shared" si="0"/>
        <v>145998</v>
      </c>
      <c r="F85" s="635">
        <f t="shared" si="1"/>
        <v>6.0943057637017359</v>
      </c>
      <c r="G85" s="608"/>
      <c r="H85" s="605">
        <v>100835</v>
      </c>
      <c r="I85" s="605">
        <v>5117</v>
      </c>
      <c r="J85" s="605">
        <f t="shared" si="2"/>
        <v>95718</v>
      </c>
      <c r="K85" s="630">
        <f t="shared" si="3"/>
        <v>5.0746268656716413</v>
      </c>
      <c r="L85" s="608"/>
      <c r="M85" s="599">
        <v>1392460</v>
      </c>
      <c r="N85" s="609">
        <v>86088</v>
      </c>
      <c r="O85" s="609">
        <f t="shared" si="4"/>
        <v>1306372</v>
      </c>
      <c r="P85" s="610">
        <f t="shared" si="5"/>
        <v>6.1824397110150375</v>
      </c>
      <c r="Q85" s="611"/>
      <c r="R85" s="605">
        <v>193456</v>
      </c>
      <c r="S85" s="605">
        <v>13270</v>
      </c>
      <c r="T85" s="606">
        <f t="shared" si="6"/>
        <v>180186</v>
      </c>
      <c r="U85" s="630">
        <f t="shared" si="7"/>
        <v>6.8594409064593505</v>
      </c>
      <c r="V85" s="612"/>
    </row>
    <row r="86" spans="1:22" s="15" customFormat="1" ht="15">
      <c r="A86" s="649"/>
      <c r="B86" s="294">
        <v>42552</v>
      </c>
      <c r="C86" s="605">
        <v>161445</v>
      </c>
      <c r="D86" s="605">
        <v>9459</v>
      </c>
      <c r="E86" s="605">
        <f t="shared" si="0"/>
        <v>151986</v>
      </c>
      <c r="F86" s="635">
        <f t="shared" si="1"/>
        <v>5.8589612561553466</v>
      </c>
      <c r="G86" s="608"/>
      <c r="H86" s="605">
        <v>87421</v>
      </c>
      <c r="I86" s="605">
        <v>4630</v>
      </c>
      <c r="J86" s="605">
        <f t="shared" si="2"/>
        <v>82791</v>
      </c>
      <c r="K86" s="630">
        <f t="shared" si="3"/>
        <v>5.2962102927214278</v>
      </c>
      <c r="L86" s="608"/>
      <c r="M86" s="599">
        <v>1361499</v>
      </c>
      <c r="N86" s="609">
        <v>84354</v>
      </c>
      <c r="O86" s="609">
        <f t="shared" si="4"/>
        <v>1277145</v>
      </c>
      <c r="P86" s="610">
        <f t="shared" si="5"/>
        <v>6.1956710948741058</v>
      </c>
      <c r="Q86" s="611"/>
      <c r="R86" s="605">
        <v>189038</v>
      </c>
      <c r="S86" s="605">
        <v>12857</v>
      </c>
      <c r="T86" s="606">
        <f t="shared" si="6"/>
        <v>176181</v>
      </c>
      <c r="U86" s="630">
        <f t="shared" si="7"/>
        <v>6.80127804991589</v>
      </c>
      <c r="V86" s="612"/>
    </row>
    <row r="87" spans="1:22" s="15" customFormat="1" ht="15">
      <c r="A87" s="649"/>
      <c r="B87" s="294">
        <v>42583</v>
      </c>
      <c r="C87" s="605">
        <v>166807</v>
      </c>
      <c r="D87" s="605">
        <v>9506</v>
      </c>
      <c r="E87" s="605">
        <f t="shared" si="0"/>
        <v>157301</v>
      </c>
      <c r="F87" s="685">
        <f t="shared" si="1"/>
        <v>5.6988016090451845</v>
      </c>
      <c r="G87" s="605"/>
      <c r="H87" s="605">
        <v>84840</v>
      </c>
      <c r="I87" s="605">
        <v>4354</v>
      </c>
      <c r="J87" s="605">
        <f t="shared" si="2"/>
        <v>80486</v>
      </c>
      <c r="K87" s="685">
        <f t="shared" si="3"/>
        <v>5.1320132013201318</v>
      </c>
      <c r="L87" s="605"/>
      <c r="M87" s="605">
        <v>1361499</v>
      </c>
      <c r="N87" s="605">
        <v>84354</v>
      </c>
      <c r="O87" s="605">
        <f t="shared" si="4"/>
        <v>1277145</v>
      </c>
      <c r="P87" s="685">
        <f t="shared" si="5"/>
        <v>6.1956710948741058</v>
      </c>
      <c r="Q87" s="605"/>
      <c r="R87" s="605">
        <v>189038</v>
      </c>
      <c r="S87" s="605">
        <v>12567</v>
      </c>
      <c r="T87" s="605">
        <f t="shared" si="6"/>
        <v>176471</v>
      </c>
      <c r="U87" s="685">
        <f t="shared" si="7"/>
        <v>6.6478697404754596</v>
      </c>
      <c r="V87" s="612"/>
    </row>
    <row r="88" spans="1:22" s="15" customFormat="1" ht="15">
      <c r="A88" s="10"/>
      <c r="B88" s="294">
        <v>42614</v>
      </c>
      <c r="C88" s="605">
        <v>202239</v>
      </c>
      <c r="D88" s="605">
        <v>10926</v>
      </c>
      <c r="E88" s="605">
        <f t="shared" si="0"/>
        <v>191313</v>
      </c>
      <c r="F88" s="685">
        <f t="shared" si="1"/>
        <v>5.4025188020114818</v>
      </c>
      <c r="G88" s="605"/>
      <c r="H88" s="605">
        <v>123614</v>
      </c>
      <c r="I88" s="605">
        <v>5830</v>
      </c>
      <c r="J88" s="605">
        <f t="shared" si="2"/>
        <v>117784</v>
      </c>
      <c r="K88" s="685">
        <f t="shared" si="3"/>
        <v>4.7162942708754674</v>
      </c>
      <c r="L88" s="605"/>
      <c r="M88" s="605">
        <v>1324114</v>
      </c>
      <c r="N88" s="605">
        <v>81947</v>
      </c>
      <c r="O88" s="605">
        <f t="shared" si="4"/>
        <v>1242167</v>
      </c>
      <c r="P88" s="685">
        <f t="shared" si="5"/>
        <v>6.1888175791510394</v>
      </c>
      <c r="Q88" s="605"/>
      <c r="R88" s="605">
        <v>175458</v>
      </c>
      <c r="S88" s="605">
        <v>12280</v>
      </c>
      <c r="T88" s="605">
        <f t="shared" si="6"/>
        <v>163178</v>
      </c>
      <c r="U88" s="685">
        <f t="shared" si="7"/>
        <v>6.998825929852158</v>
      </c>
      <c r="V88" s="612"/>
    </row>
    <row r="89" spans="1:22" s="15" customFormat="1" ht="15">
      <c r="A89" s="10"/>
      <c r="B89" s="294">
        <v>42644</v>
      </c>
      <c r="C89" s="605">
        <v>185837</v>
      </c>
      <c r="D89" s="605">
        <v>10308</v>
      </c>
      <c r="E89" s="605">
        <f>C89-D89</f>
        <v>175529</v>
      </c>
      <c r="F89" s="685">
        <f>D89/C89*100</f>
        <v>5.546796386080274</v>
      </c>
      <c r="G89" s="605"/>
      <c r="H89" s="605">
        <v>105786</v>
      </c>
      <c r="I89" s="605">
        <v>5067</v>
      </c>
      <c r="J89" s="605">
        <f>H89-I89</f>
        <v>100719</v>
      </c>
      <c r="K89" s="685">
        <f>I89/H89*100</f>
        <v>4.7898587714820486</v>
      </c>
      <c r="L89" s="605"/>
      <c r="M89" s="605">
        <v>1307970</v>
      </c>
      <c r="N89" s="605">
        <v>81125</v>
      </c>
      <c r="O89" s="605">
        <f>M89-N89</f>
        <v>1226845</v>
      </c>
      <c r="P89" s="685">
        <f>N89/M89*100</f>
        <v>6.2023593813313758</v>
      </c>
      <c r="Q89" s="605"/>
      <c r="R89" s="605">
        <v>174761</v>
      </c>
      <c r="S89" s="605">
        <v>12109</v>
      </c>
      <c r="T89" s="605">
        <f>R89-S89</f>
        <v>162652</v>
      </c>
      <c r="U89" s="685">
        <f>S89/R89*100</f>
        <v>6.9288914574762108</v>
      </c>
      <c r="V89" s="612"/>
    </row>
    <row r="90" spans="1:22" ht="15">
      <c r="B90" s="294">
        <v>42675</v>
      </c>
      <c r="C90" s="605">
        <v>180487</v>
      </c>
      <c r="D90" s="605">
        <v>10250</v>
      </c>
      <c r="E90" s="605">
        <f>C90-D90</f>
        <v>170237</v>
      </c>
      <c r="F90" s="685">
        <f>D90/C90*100</f>
        <v>5.6790793796783143</v>
      </c>
      <c r="G90" s="605"/>
      <c r="H90" s="605">
        <v>91690</v>
      </c>
      <c r="I90" s="605">
        <v>4451</v>
      </c>
      <c r="J90" s="605">
        <f>H90-I90</f>
        <v>87239</v>
      </c>
      <c r="K90" s="685">
        <f>I90/H90*100</f>
        <v>4.8544006980041443</v>
      </c>
      <c r="L90" s="605"/>
      <c r="M90" s="605">
        <v>1313620</v>
      </c>
      <c r="N90" s="605">
        <v>81047</v>
      </c>
      <c r="O90" s="605">
        <f>M90-N90</f>
        <v>1232573</v>
      </c>
      <c r="P90" s="685">
        <f>N90/M90*100</f>
        <v>6.1697446750201728</v>
      </c>
      <c r="Q90" s="605"/>
      <c r="R90" s="605">
        <v>178839</v>
      </c>
      <c r="S90" s="605">
        <v>12058</v>
      </c>
      <c r="T90" s="605">
        <f>R90-S90</f>
        <v>166781</v>
      </c>
      <c r="U90" s="685">
        <f>S90/R90*100</f>
        <v>6.7423772219705995</v>
      </c>
      <c r="V90" s="612"/>
    </row>
    <row r="91" spans="1:22" ht="15.75" thickBot="1">
      <c r="B91" s="828">
        <v>42705</v>
      </c>
      <c r="C91" s="84">
        <v>190294</v>
      </c>
      <c r="D91" s="84">
        <v>10963</v>
      </c>
      <c r="E91" s="84">
        <v>179331</v>
      </c>
      <c r="F91" s="227">
        <v>5.8</v>
      </c>
      <c r="G91" s="228">
        <v>5.7</v>
      </c>
      <c r="H91" s="84">
        <v>95848</v>
      </c>
      <c r="I91" s="84">
        <v>4427</v>
      </c>
      <c r="J91" s="84">
        <v>91421</v>
      </c>
      <c r="K91" s="227">
        <v>4.5999999999999996</v>
      </c>
      <c r="L91" s="228">
        <v>4.9000000000000004</v>
      </c>
      <c r="M91" s="84">
        <v>1335155</v>
      </c>
      <c r="N91" s="84">
        <v>82211</v>
      </c>
      <c r="O91" s="84">
        <v>1252944</v>
      </c>
      <c r="P91" s="227">
        <v>6.2</v>
      </c>
      <c r="Q91" s="228">
        <v>6.1</v>
      </c>
      <c r="R91" s="84">
        <v>186700</v>
      </c>
      <c r="S91" s="84">
        <v>12204</v>
      </c>
      <c r="T91" s="84">
        <v>174496</v>
      </c>
      <c r="U91" s="227">
        <v>6.5</v>
      </c>
      <c r="V91" s="229">
        <v>6.7</v>
      </c>
    </row>
    <row r="92" spans="1:22" s="544" customFormat="1" ht="15">
      <c r="B92" s="285">
        <v>42736</v>
      </c>
      <c r="C92" s="744">
        <v>202966</v>
      </c>
      <c r="D92" s="744">
        <v>11298</v>
      </c>
      <c r="E92" s="744">
        <v>191668</v>
      </c>
      <c r="F92" s="745">
        <v>5.6</v>
      </c>
      <c r="G92" s="744"/>
      <c r="H92" s="744">
        <v>72634</v>
      </c>
      <c r="I92" s="744">
        <v>3841</v>
      </c>
      <c r="J92" s="744">
        <v>68793</v>
      </c>
      <c r="K92" s="745">
        <v>5.3</v>
      </c>
      <c r="L92" s="744"/>
      <c r="M92" s="744">
        <v>1397115</v>
      </c>
      <c r="N92" s="744">
        <v>84382</v>
      </c>
      <c r="O92" s="744">
        <v>1312733</v>
      </c>
      <c r="P92" s="745">
        <v>6</v>
      </c>
      <c r="Q92" s="744"/>
      <c r="R92" s="744">
        <v>204263</v>
      </c>
      <c r="S92" s="744">
        <v>12878</v>
      </c>
      <c r="T92" s="744">
        <v>191385</v>
      </c>
      <c r="U92" s="745">
        <v>6.3</v>
      </c>
      <c r="V92" s="746"/>
    </row>
    <row r="93" spans="1:22" s="544" customFormat="1" ht="15">
      <c r="B93" s="294">
        <v>42767</v>
      </c>
      <c r="C93" s="605">
        <v>153258</v>
      </c>
      <c r="D93" s="605">
        <v>8753</v>
      </c>
      <c r="E93" s="605">
        <v>144505</v>
      </c>
      <c r="F93" s="685">
        <v>5.7112842396481751</v>
      </c>
      <c r="G93" s="605"/>
      <c r="H93" s="605">
        <v>78808</v>
      </c>
      <c r="I93" s="605">
        <v>3893</v>
      </c>
      <c r="J93" s="605">
        <v>74915</v>
      </c>
      <c r="K93" s="685">
        <v>4.9398538219470112</v>
      </c>
      <c r="L93" s="605"/>
      <c r="M93" s="605">
        <v>1383376</v>
      </c>
      <c r="N93" s="605">
        <v>83199</v>
      </c>
      <c r="O93" s="605">
        <v>1300177</v>
      </c>
      <c r="P93" s="685">
        <v>6.0142000439504519</v>
      </c>
      <c r="Q93" s="605"/>
      <c r="R93" s="605">
        <v>203643</v>
      </c>
      <c r="S93" s="605">
        <v>12840</v>
      </c>
      <c r="T93" s="605">
        <v>190803</v>
      </c>
      <c r="U93" s="685">
        <v>6.305151662468143</v>
      </c>
      <c r="V93" s="612"/>
    </row>
    <row r="94" spans="1:22" s="544" customFormat="1" ht="15">
      <c r="B94" s="294">
        <v>42795</v>
      </c>
      <c r="C94" s="605">
        <v>164238</v>
      </c>
      <c r="D94" s="605">
        <v>9923</v>
      </c>
      <c r="E94" s="605">
        <v>154315</v>
      </c>
      <c r="F94" s="685">
        <v>6.041841717507519</v>
      </c>
      <c r="G94" s="605"/>
      <c r="H94" s="605">
        <v>104562</v>
      </c>
      <c r="I94" s="605">
        <v>4702</v>
      </c>
      <c r="J94" s="605">
        <v>99860</v>
      </c>
      <c r="K94" s="685">
        <v>4.4968535414395285</v>
      </c>
      <c r="L94" s="605"/>
      <c r="M94" s="605">
        <v>1324217</v>
      </c>
      <c r="N94" s="605">
        <v>81225</v>
      </c>
      <c r="O94" s="605">
        <v>1242992</v>
      </c>
      <c r="P94" s="685">
        <v>6.1338134157770217</v>
      </c>
      <c r="Q94" s="605"/>
      <c r="R94" s="605">
        <v>192802</v>
      </c>
      <c r="S94" s="605">
        <v>12699</v>
      </c>
      <c r="T94" s="605">
        <v>180103</v>
      </c>
      <c r="U94" s="685">
        <v>6.5865499320546474</v>
      </c>
      <c r="V94" s="612"/>
    </row>
    <row r="95" spans="1:22" s="544" customFormat="1" ht="15">
      <c r="B95" s="294">
        <v>42826</v>
      </c>
      <c r="C95" s="605">
        <v>134436</v>
      </c>
      <c r="D95" s="605">
        <v>8042</v>
      </c>
      <c r="E95" s="605">
        <v>126394</v>
      </c>
      <c r="F95" s="685">
        <v>5.9820286232854292</v>
      </c>
      <c r="G95" s="605"/>
      <c r="H95" s="605">
        <v>101062</v>
      </c>
      <c r="I95" s="605">
        <v>4665</v>
      </c>
      <c r="J95" s="605">
        <v>96397</v>
      </c>
      <c r="K95" s="685">
        <v>4.6159783103441452</v>
      </c>
      <c r="L95" s="605"/>
      <c r="M95" s="605">
        <v>1252696</v>
      </c>
      <c r="N95" s="605">
        <v>77465</v>
      </c>
      <c r="O95" s="605">
        <v>1175231</v>
      </c>
      <c r="P95" s="685">
        <v>6.1838626450471628</v>
      </c>
      <c r="Q95" s="605"/>
      <c r="R95" s="605">
        <v>181203</v>
      </c>
      <c r="S95" s="605">
        <v>12020</v>
      </c>
      <c r="T95" s="605">
        <v>169183</v>
      </c>
      <c r="U95" s="685">
        <v>6.6334442586491393</v>
      </c>
      <c r="V95" s="612"/>
    </row>
    <row r="96" spans="1:22" s="544" customFormat="1" ht="15">
      <c r="B96" s="294">
        <v>42856</v>
      </c>
      <c r="C96" s="116">
        <v>143102</v>
      </c>
      <c r="D96" s="116">
        <v>8757</v>
      </c>
      <c r="E96" s="116">
        <v>134345</v>
      </c>
      <c r="F96" s="438">
        <v>6.1194113289821246</v>
      </c>
      <c r="G96" s="806"/>
      <c r="H96" s="116">
        <v>91605</v>
      </c>
      <c r="I96" s="116">
        <v>4417</v>
      </c>
      <c r="J96" s="116">
        <v>87188</v>
      </c>
      <c r="K96" s="438">
        <v>4.8217892036460892</v>
      </c>
      <c r="L96" s="806"/>
      <c r="M96" s="116">
        <v>1202103</v>
      </c>
      <c r="N96" s="116">
        <v>75223</v>
      </c>
      <c r="O96" s="116">
        <v>1126880</v>
      </c>
      <c r="P96" s="438">
        <v>6.257616859786558</v>
      </c>
      <c r="Q96" s="806"/>
      <c r="R96" s="116">
        <v>172495</v>
      </c>
      <c r="S96" s="116">
        <v>11625</v>
      </c>
      <c r="T96" s="116">
        <v>160870</v>
      </c>
      <c r="U96" s="438">
        <v>6.7393257775587703</v>
      </c>
      <c r="V96" s="612"/>
    </row>
    <row r="97" spans="2:22" s="544" customFormat="1" ht="15">
      <c r="B97" s="294">
        <v>42887</v>
      </c>
      <c r="C97" s="116">
        <v>136809</v>
      </c>
      <c r="D97" s="116">
        <v>8651</v>
      </c>
      <c r="E97" s="116">
        <v>128158</v>
      </c>
      <c r="F97" s="801">
        <v>6.3234143952517741</v>
      </c>
      <c r="G97" s="802"/>
      <c r="H97" s="803">
        <v>85359</v>
      </c>
      <c r="I97" s="803">
        <v>4395</v>
      </c>
      <c r="J97" s="803">
        <v>80964</v>
      </c>
      <c r="K97" s="801">
        <v>5.1488419498822626</v>
      </c>
      <c r="L97" s="802"/>
      <c r="M97" s="803">
        <v>1151647</v>
      </c>
      <c r="N97" s="803">
        <v>73027</v>
      </c>
      <c r="O97" s="803">
        <v>1078620</v>
      </c>
      <c r="P97" s="801">
        <v>6.3410923659767278</v>
      </c>
      <c r="Q97" s="802"/>
      <c r="R97" s="803">
        <v>168873</v>
      </c>
      <c r="S97" s="803">
        <v>11500</v>
      </c>
      <c r="T97" s="803">
        <v>157373</v>
      </c>
      <c r="U97" s="801">
        <v>6.8098511899474756</v>
      </c>
      <c r="V97" s="612"/>
    </row>
    <row r="98" spans="2:22" ht="15">
      <c r="B98" s="294">
        <v>42917</v>
      </c>
      <c r="C98" s="116">
        <v>153446</v>
      </c>
      <c r="D98" s="116">
        <v>9386</v>
      </c>
      <c r="E98" s="116">
        <v>144060</v>
      </c>
      <c r="F98" s="801">
        <v>6.1168098223479266</v>
      </c>
      <c r="G98" s="802"/>
      <c r="H98" s="803">
        <v>74272</v>
      </c>
      <c r="I98" s="803">
        <v>4021</v>
      </c>
      <c r="J98" s="803">
        <v>70251</v>
      </c>
      <c r="K98" s="801">
        <v>5.4138841016803099</v>
      </c>
      <c r="L98" s="802"/>
      <c r="M98" s="803">
        <v>1139986</v>
      </c>
      <c r="N98" s="803">
        <v>72195</v>
      </c>
      <c r="O98" s="803">
        <v>1067791</v>
      </c>
      <c r="P98" s="801">
        <v>6.3329725101887213</v>
      </c>
      <c r="Q98" s="802"/>
      <c r="R98" s="803">
        <v>167477</v>
      </c>
      <c r="S98" s="803">
        <v>11356</v>
      </c>
      <c r="T98" s="803">
        <v>156121</v>
      </c>
      <c r="U98" s="801">
        <v>6.7806325644715395</v>
      </c>
      <c r="V98" s="612"/>
    </row>
    <row r="99" spans="2:22" ht="15">
      <c r="B99" s="294">
        <v>42948</v>
      </c>
      <c r="C99" s="116">
        <v>158146</v>
      </c>
      <c r="D99" s="116">
        <v>9061</v>
      </c>
      <c r="E99" s="116">
        <v>149085</v>
      </c>
      <c r="F99" s="801">
        <v>5.7295157639143577</v>
      </c>
      <c r="G99" s="802"/>
      <c r="H99" s="803">
        <v>76148</v>
      </c>
      <c r="I99" s="803">
        <v>3896</v>
      </c>
      <c r="J99" s="803">
        <v>72252</v>
      </c>
      <c r="K99" s="801">
        <v>5.1163523664442927</v>
      </c>
      <c r="L99" s="802"/>
      <c r="M99" s="803">
        <v>1136126</v>
      </c>
      <c r="N99" s="803">
        <v>71514</v>
      </c>
      <c r="O99" s="803">
        <v>1064612</v>
      </c>
      <c r="P99" s="801">
        <v>6.2945483159438309</v>
      </c>
      <c r="Q99" s="802"/>
      <c r="R99" s="803">
        <v>164648</v>
      </c>
      <c r="S99" s="803">
        <v>11182</v>
      </c>
      <c r="T99" s="803">
        <v>153466</v>
      </c>
      <c r="U99" s="801">
        <v>6.7914581410038384</v>
      </c>
      <c r="V99" s="612"/>
    </row>
    <row r="100" spans="2:22" ht="15">
      <c r="B100" s="294">
        <v>42979</v>
      </c>
      <c r="C100" s="116">
        <v>179583</v>
      </c>
      <c r="D100" s="116">
        <v>9464</v>
      </c>
      <c r="E100" s="116">
        <v>170119</v>
      </c>
      <c r="F100" s="438">
        <v>5.2699865800214942</v>
      </c>
      <c r="G100" s="806"/>
      <c r="H100" s="116">
        <v>110281</v>
      </c>
      <c r="I100" s="116">
        <v>4968</v>
      </c>
      <c r="J100" s="116">
        <v>105313</v>
      </c>
      <c r="K100" s="438">
        <v>4.5048557775138054</v>
      </c>
      <c r="L100" s="806"/>
      <c r="M100" s="116">
        <v>1117113</v>
      </c>
      <c r="N100" s="116">
        <v>70619</v>
      </c>
      <c r="O100" s="116">
        <v>1046494</v>
      </c>
      <c r="P100" s="438">
        <v>6.3215628141468239</v>
      </c>
      <c r="Q100" s="806"/>
      <c r="R100" s="116">
        <v>155638</v>
      </c>
      <c r="S100" s="116">
        <v>10823</v>
      </c>
      <c r="T100" s="116">
        <v>144815</v>
      </c>
      <c r="U100" s="438">
        <v>6.9539572597951658</v>
      </c>
      <c r="V100" s="612"/>
    </row>
    <row r="101" spans="2:22" s="544" customFormat="1" ht="15">
      <c r="B101" s="294">
        <v>43009</v>
      </c>
      <c r="C101" s="116">
        <v>174364</v>
      </c>
      <c r="D101" s="116">
        <v>9806</v>
      </c>
      <c r="E101" s="116">
        <v>164558</v>
      </c>
      <c r="F101" s="438">
        <v>5.6238673120598293</v>
      </c>
      <c r="G101" s="806"/>
      <c r="H101" s="116">
        <v>101453</v>
      </c>
      <c r="I101" s="116">
        <v>4745</v>
      </c>
      <c r="J101" s="116">
        <v>96708</v>
      </c>
      <c r="K101" s="438">
        <v>4.6770425714370196</v>
      </c>
      <c r="L101" s="806"/>
      <c r="M101" s="116">
        <v>1069515</v>
      </c>
      <c r="N101" s="116">
        <v>65885</v>
      </c>
      <c r="O101" s="116">
        <v>1003630</v>
      </c>
      <c r="P101" s="438">
        <v>6.1602689069344514</v>
      </c>
      <c r="Q101" s="806"/>
      <c r="R101" s="116">
        <v>151143</v>
      </c>
      <c r="S101" s="116">
        <v>10292</v>
      </c>
      <c r="T101" s="116">
        <v>140851</v>
      </c>
      <c r="U101" s="438">
        <v>6.8094453596924769</v>
      </c>
      <c r="V101" s="612"/>
    </row>
    <row r="102" spans="2:22" s="544" customFormat="1" ht="15">
      <c r="B102" s="294">
        <v>43040</v>
      </c>
      <c r="C102" s="116">
        <v>159121</v>
      </c>
      <c r="D102" s="116">
        <v>9241</v>
      </c>
      <c r="E102" s="116">
        <v>149880</v>
      </c>
      <c r="F102" s="438">
        <v>5.807530118588998</v>
      </c>
      <c r="G102" s="806"/>
      <c r="H102" s="116">
        <v>86394</v>
      </c>
      <c r="I102" s="116">
        <v>4013</v>
      </c>
      <c r="J102" s="116">
        <v>82381</v>
      </c>
      <c r="K102" s="438">
        <v>4.6449984952658747</v>
      </c>
      <c r="L102" s="806"/>
      <c r="M102" s="116">
        <v>1067666</v>
      </c>
      <c r="N102" s="116">
        <v>65790</v>
      </c>
      <c r="O102" s="116">
        <v>1001876</v>
      </c>
      <c r="P102" s="438">
        <v>6.1620394393003055</v>
      </c>
      <c r="Q102" s="806"/>
      <c r="R102" s="116">
        <v>153908</v>
      </c>
      <c r="S102" s="116">
        <v>10315</v>
      </c>
      <c r="T102" s="116">
        <v>143593</v>
      </c>
      <c r="U102" s="438">
        <v>6.7020557735790218</v>
      </c>
      <c r="V102" s="612"/>
    </row>
    <row r="103" spans="2:22" ht="15.75" thickBot="1">
      <c r="B103" s="829">
        <v>43070</v>
      </c>
      <c r="C103" s="830">
        <v>155305</v>
      </c>
      <c r="D103" s="830">
        <v>9128</v>
      </c>
      <c r="E103" s="830">
        <v>146177</v>
      </c>
      <c r="F103" s="831">
        <v>5.8774669199317477</v>
      </c>
      <c r="G103" s="832">
        <v>5.850263068461615</v>
      </c>
      <c r="H103" s="830">
        <v>81197</v>
      </c>
      <c r="I103" s="830">
        <v>3537</v>
      </c>
      <c r="J103" s="830">
        <v>77660</v>
      </c>
      <c r="K103" s="831">
        <v>4.3560722686798776</v>
      </c>
      <c r="L103" s="832">
        <v>4.8363768673566838</v>
      </c>
      <c r="M103" s="830">
        <v>1081745</v>
      </c>
      <c r="N103" s="830">
        <v>66827</v>
      </c>
      <c r="O103" s="830">
        <v>1014918</v>
      </c>
      <c r="P103" s="831">
        <v>6.1777036177657401</v>
      </c>
      <c r="Q103" s="832">
        <v>6.1983067445681499</v>
      </c>
      <c r="R103" s="830">
        <v>159582</v>
      </c>
      <c r="S103" s="830">
        <v>10490</v>
      </c>
      <c r="T103" s="830">
        <v>149092</v>
      </c>
      <c r="U103" s="831">
        <v>6.5734230677645344</v>
      </c>
      <c r="V103" s="1054">
        <v>6.6654412489153962</v>
      </c>
    </row>
    <row r="104" spans="2:22" s="544" customFormat="1" ht="15">
      <c r="B104" s="285">
        <v>43101</v>
      </c>
      <c r="C104" s="744">
        <v>183403</v>
      </c>
      <c r="D104" s="744">
        <v>10292</v>
      </c>
      <c r="E104" s="744">
        <v>173111</v>
      </c>
      <c r="F104" s="745">
        <v>5.6116857412365118</v>
      </c>
      <c r="G104" s="744"/>
      <c r="H104" s="744">
        <v>68666</v>
      </c>
      <c r="I104" s="744">
        <v>3233</v>
      </c>
      <c r="J104" s="744">
        <v>65433</v>
      </c>
      <c r="K104" s="745">
        <v>4.7082981388168816</v>
      </c>
      <c r="L104" s="744"/>
      <c r="M104" s="744">
        <v>1133738</v>
      </c>
      <c r="N104" s="744">
        <v>68815</v>
      </c>
      <c r="O104" s="744">
        <v>1064923</v>
      </c>
      <c r="P104" s="1014">
        <v>6.0697445088724207</v>
      </c>
      <c r="Q104" s="744"/>
      <c r="R104" s="744">
        <v>171636</v>
      </c>
      <c r="S104" s="744">
        <v>11201</v>
      </c>
      <c r="T104" s="744">
        <v>160435</v>
      </c>
      <c r="U104" s="745">
        <v>6.5260201822461488</v>
      </c>
      <c r="V104" s="1055"/>
    </row>
    <row r="105" spans="2:22" s="544" customFormat="1" ht="15">
      <c r="B105" s="921">
        <v>43132</v>
      </c>
      <c r="C105" s="961">
        <v>134914</v>
      </c>
      <c r="D105" s="961">
        <v>8139</v>
      </c>
      <c r="E105" s="961">
        <v>126775</v>
      </c>
      <c r="F105" s="962">
        <v>6.032731962583572</v>
      </c>
      <c r="G105" s="961"/>
      <c r="H105" s="961">
        <v>69846</v>
      </c>
      <c r="I105" s="961">
        <v>3376</v>
      </c>
      <c r="J105" s="961">
        <v>66470</v>
      </c>
      <c r="K105" s="962">
        <v>4.8334908226670104</v>
      </c>
      <c r="L105" s="961"/>
      <c r="M105" s="961">
        <v>1126730</v>
      </c>
      <c r="N105" s="961">
        <v>68233</v>
      </c>
      <c r="O105" s="961">
        <v>1058497</v>
      </c>
      <c r="P105" s="965">
        <v>6.0558430147417752</v>
      </c>
      <c r="Q105" s="961"/>
      <c r="R105" s="961">
        <v>170273</v>
      </c>
      <c r="S105" s="961">
        <v>11096</v>
      </c>
      <c r="T105" s="961">
        <v>159177</v>
      </c>
      <c r="U105" s="962">
        <v>6.5165939403193693</v>
      </c>
      <c r="V105" s="1056"/>
    </row>
    <row r="106" spans="2:22" s="544" customFormat="1" ht="15">
      <c r="B106" s="294">
        <v>43160</v>
      </c>
      <c r="C106" s="605">
        <v>137340</v>
      </c>
      <c r="D106" s="963">
        <v>8381</v>
      </c>
      <c r="E106" s="605">
        <v>128959</v>
      </c>
      <c r="F106" s="962">
        <v>6.1023736711810104</v>
      </c>
      <c r="G106" s="605"/>
      <c r="H106" s="605">
        <v>83336</v>
      </c>
      <c r="I106" s="605">
        <v>3744</v>
      </c>
      <c r="J106" s="605">
        <v>79592</v>
      </c>
      <c r="K106" s="962">
        <v>4.4926562350004797</v>
      </c>
      <c r="L106" s="605"/>
      <c r="M106" s="605">
        <v>1092177</v>
      </c>
      <c r="N106" s="605">
        <v>66976</v>
      </c>
      <c r="O106" s="605">
        <v>1025201</v>
      </c>
      <c r="P106" s="965">
        <v>6.1323393552510268</v>
      </c>
      <c r="Q106" s="605"/>
      <c r="R106" s="605">
        <v>162557</v>
      </c>
      <c r="S106" s="605">
        <v>10843</v>
      </c>
      <c r="T106" s="605">
        <v>151714</v>
      </c>
      <c r="U106" s="962">
        <v>6.6702756571541055</v>
      </c>
      <c r="V106" s="1057"/>
    </row>
    <row r="107" spans="2:22" s="544" customFormat="1" ht="15">
      <c r="B107" s="294">
        <v>43191</v>
      </c>
      <c r="C107" s="963">
        <v>126036</v>
      </c>
      <c r="D107" s="963">
        <v>8160</v>
      </c>
      <c r="E107" s="963">
        <v>117876</v>
      </c>
      <c r="F107" s="962">
        <v>6.4743406645720274</v>
      </c>
      <c r="G107" s="963"/>
      <c r="H107" s="963">
        <v>88426</v>
      </c>
      <c r="I107" s="963">
        <v>4182</v>
      </c>
      <c r="J107" s="963">
        <v>84244</v>
      </c>
      <c r="K107" s="962">
        <v>4.7293782371700628</v>
      </c>
      <c r="L107" s="963"/>
      <c r="M107" s="963">
        <v>1042545</v>
      </c>
      <c r="N107" s="963">
        <v>64711</v>
      </c>
      <c r="O107" s="963">
        <v>977834</v>
      </c>
      <c r="P107" s="965">
        <v>6.2070222388482037</v>
      </c>
      <c r="Q107" s="963"/>
      <c r="R107" s="963">
        <v>154492</v>
      </c>
      <c r="S107" s="963">
        <v>10498</v>
      </c>
      <c r="T107" s="963">
        <v>143994</v>
      </c>
      <c r="U107" s="965">
        <v>6.7951738601351526</v>
      </c>
      <c r="V107" s="1057"/>
    </row>
    <row r="108" spans="2:22" s="544" customFormat="1" ht="15">
      <c r="B108" s="430">
        <v>43221</v>
      </c>
      <c r="C108" s="1009">
        <v>120074</v>
      </c>
      <c r="D108" s="963">
        <v>7577</v>
      </c>
      <c r="E108" s="963">
        <v>112497</v>
      </c>
      <c r="F108" s="962">
        <v>6.3102753302130346</v>
      </c>
      <c r="G108" s="966"/>
      <c r="H108" s="966">
        <v>78588</v>
      </c>
      <c r="I108" s="963">
        <v>3886</v>
      </c>
      <c r="J108" s="1009">
        <v>74702</v>
      </c>
      <c r="K108" s="962">
        <v>4.944775283758335</v>
      </c>
      <c r="L108" s="772"/>
      <c r="M108" s="966">
        <v>1002153</v>
      </c>
      <c r="N108" s="963">
        <v>62721</v>
      </c>
      <c r="O108" s="966">
        <v>939432</v>
      </c>
      <c r="P108" s="965">
        <v>6.2586251799874866</v>
      </c>
      <c r="Q108" s="963"/>
      <c r="R108" s="963">
        <v>147742</v>
      </c>
      <c r="S108" s="966">
        <v>10093</v>
      </c>
      <c r="T108" s="963">
        <v>137649</v>
      </c>
      <c r="U108" s="1015">
        <v>6.8315035670290101</v>
      </c>
      <c r="V108" s="1057"/>
    </row>
    <row r="109" spans="2:22" s="544" customFormat="1" ht="15">
      <c r="B109" s="430">
        <v>43252</v>
      </c>
      <c r="C109" s="1028">
        <v>120786</v>
      </c>
      <c r="D109" s="963">
        <v>7728</v>
      </c>
      <c r="E109" s="963">
        <f t="shared" ref="E109:E118" si="8">(C109-D109)</f>
        <v>113058</v>
      </c>
      <c r="F109" s="962">
        <f t="shared" ref="F109:F118" si="9">(D109/C109*100)</f>
        <v>6.3980924941632304</v>
      </c>
      <c r="G109" s="966"/>
      <c r="H109" s="966">
        <v>72577</v>
      </c>
      <c r="I109" s="963">
        <v>3747</v>
      </c>
      <c r="J109" s="963">
        <f t="shared" ref="J109:J118" si="10">(H109-I109)</f>
        <v>68830</v>
      </c>
      <c r="K109" s="962">
        <f t="shared" ref="K109:K118" si="11">(I109/H109*100)</f>
        <v>5.1627926202515946</v>
      </c>
      <c r="L109" s="772"/>
      <c r="M109" s="966">
        <v>967900</v>
      </c>
      <c r="N109" s="963">
        <v>61177</v>
      </c>
      <c r="O109" s="966">
        <f t="shared" ref="O109:O118" si="12">(M109-N109)</f>
        <v>906723</v>
      </c>
      <c r="P109" s="965">
        <f t="shared" ref="P109:P118" si="13">(N109/M109*100)</f>
        <v>6.3205909701415433</v>
      </c>
      <c r="Q109" s="1009"/>
      <c r="R109" s="963">
        <v>145127</v>
      </c>
      <c r="S109" s="966">
        <v>9956</v>
      </c>
      <c r="T109" s="963">
        <f t="shared" ref="T109:T118" si="14">(R109-S109)</f>
        <v>135171</v>
      </c>
      <c r="U109" s="965">
        <f t="shared" ref="U109:U118" si="15">(S109/R109*100)</f>
        <v>6.8601983090672309</v>
      </c>
      <c r="V109" s="1057"/>
    </row>
    <row r="110" spans="2:22" ht="15">
      <c r="B110" s="430">
        <v>43282</v>
      </c>
      <c r="C110" s="1028">
        <v>137815</v>
      </c>
      <c r="D110" s="963">
        <v>8524</v>
      </c>
      <c r="E110" s="963">
        <f t="shared" si="8"/>
        <v>129291</v>
      </c>
      <c r="F110" s="962">
        <f t="shared" si="9"/>
        <v>6.1851032180822116</v>
      </c>
      <c r="G110" s="966"/>
      <c r="H110" s="966">
        <v>66028</v>
      </c>
      <c r="I110" s="963">
        <v>3386</v>
      </c>
      <c r="J110" s="963">
        <f t="shared" si="10"/>
        <v>62642</v>
      </c>
      <c r="K110" s="962">
        <f t="shared" si="11"/>
        <v>5.1281274610771188</v>
      </c>
      <c r="L110" s="772"/>
      <c r="M110" s="966">
        <v>961769</v>
      </c>
      <c r="N110" s="963">
        <v>60788</v>
      </c>
      <c r="O110" s="966">
        <f t="shared" si="12"/>
        <v>900981</v>
      </c>
      <c r="P110" s="965">
        <f t="shared" si="13"/>
        <v>6.320436612117879</v>
      </c>
      <c r="Q110" s="963"/>
      <c r="R110" s="963">
        <v>145520</v>
      </c>
      <c r="S110" s="966">
        <v>10064</v>
      </c>
      <c r="T110" s="963">
        <f t="shared" si="14"/>
        <v>135456</v>
      </c>
      <c r="U110" s="965">
        <f t="shared" si="15"/>
        <v>6.9158878504672892</v>
      </c>
      <c r="V110" s="1057"/>
    </row>
    <row r="111" spans="2:22" ht="15">
      <c r="B111" s="430">
        <v>43313</v>
      </c>
      <c r="C111" s="1028">
        <v>133053</v>
      </c>
      <c r="D111" s="963">
        <v>8042</v>
      </c>
      <c r="E111" s="963">
        <f t="shared" si="8"/>
        <v>125011</v>
      </c>
      <c r="F111" s="962">
        <f t="shared" si="9"/>
        <v>6.0442079472090073</v>
      </c>
      <c r="G111" s="966"/>
      <c r="H111" s="966">
        <v>64235</v>
      </c>
      <c r="I111" s="963">
        <v>3367</v>
      </c>
      <c r="J111" s="963">
        <f t="shared" si="10"/>
        <v>60868</v>
      </c>
      <c r="K111" s="962">
        <f t="shared" si="11"/>
        <v>5.2416906670818086</v>
      </c>
      <c r="L111" s="772"/>
      <c r="M111" s="966">
        <v>958603</v>
      </c>
      <c r="N111" s="963">
        <v>60591</v>
      </c>
      <c r="O111" s="966">
        <f t="shared" si="12"/>
        <v>898012</v>
      </c>
      <c r="P111" s="965">
        <f t="shared" si="13"/>
        <v>6.3207605233866371</v>
      </c>
      <c r="Q111" s="963"/>
      <c r="R111" s="963">
        <v>143702</v>
      </c>
      <c r="S111" s="966">
        <v>9978</v>
      </c>
      <c r="T111" s="963">
        <f t="shared" si="14"/>
        <v>133724</v>
      </c>
      <c r="U111" s="965">
        <f t="shared" si="15"/>
        <v>6.9435359285187399</v>
      </c>
      <c r="V111" s="1057"/>
    </row>
    <row r="112" spans="2:22" ht="15">
      <c r="B112" s="430">
        <v>43344</v>
      </c>
      <c r="C112" s="1028">
        <v>145928</v>
      </c>
      <c r="D112" s="963">
        <v>8385</v>
      </c>
      <c r="E112" s="963">
        <f t="shared" si="8"/>
        <v>137543</v>
      </c>
      <c r="F112" s="962">
        <f t="shared" si="9"/>
        <v>5.7459843210350314</v>
      </c>
      <c r="G112" s="966"/>
      <c r="H112" s="966">
        <v>88645</v>
      </c>
      <c r="I112" s="963">
        <v>4270</v>
      </c>
      <c r="J112" s="963">
        <f t="shared" si="10"/>
        <v>84375</v>
      </c>
      <c r="K112" s="962">
        <f t="shared" si="11"/>
        <v>4.8169665519769866</v>
      </c>
      <c r="L112" s="963"/>
      <c r="M112" s="966">
        <v>947393</v>
      </c>
      <c r="N112" s="963">
        <v>59850</v>
      </c>
      <c r="O112" s="966">
        <f t="shared" si="12"/>
        <v>887543</v>
      </c>
      <c r="P112" s="965">
        <f t="shared" si="13"/>
        <v>6.3173361002245105</v>
      </c>
      <c r="Q112" s="963"/>
      <c r="R112" s="963">
        <v>137038</v>
      </c>
      <c r="S112" s="966">
        <v>9742</v>
      </c>
      <c r="T112" s="963">
        <f t="shared" si="14"/>
        <v>127296</v>
      </c>
      <c r="U112" s="965">
        <f t="shared" si="15"/>
        <v>7.1089770720530074</v>
      </c>
      <c r="V112" s="1057"/>
    </row>
    <row r="113" spans="2:22" s="544" customFormat="1" ht="15">
      <c r="B113" s="430">
        <v>43374</v>
      </c>
      <c r="C113" s="1028">
        <v>149523</v>
      </c>
      <c r="D113" s="963">
        <v>8674</v>
      </c>
      <c r="E113" s="963">
        <f t="shared" si="8"/>
        <v>140849</v>
      </c>
      <c r="F113" s="962">
        <f t="shared" si="9"/>
        <v>5.8011142098540027</v>
      </c>
      <c r="G113" s="966"/>
      <c r="H113" s="966">
        <v>83752</v>
      </c>
      <c r="I113" s="963">
        <v>4066</v>
      </c>
      <c r="J113" s="963">
        <f t="shared" si="10"/>
        <v>79686</v>
      </c>
      <c r="K113" s="962">
        <f t="shared" si="11"/>
        <v>4.8548094373865691</v>
      </c>
      <c r="L113" s="963"/>
      <c r="M113" s="966">
        <v>937339</v>
      </c>
      <c r="N113" s="963">
        <v>59209</v>
      </c>
      <c r="O113" s="966">
        <f t="shared" si="12"/>
        <v>878130</v>
      </c>
      <c r="P113" s="965">
        <f t="shared" si="13"/>
        <v>6.3167114565808102</v>
      </c>
      <c r="Q113" s="963"/>
      <c r="R113" s="963">
        <v>136751</v>
      </c>
      <c r="S113" s="966">
        <v>9698</v>
      </c>
      <c r="T113" s="963">
        <f t="shared" si="14"/>
        <v>127053</v>
      </c>
      <c r="U113" s="965">
        <f t="shared" si="15"/>
        <v>7.0917214499345533</v>
      </c>
      <c r="V113" s="1057"/>
    </row>
    <row r="114" spans="2:22" ht="15">
      <c r="B114" s="430">
        <v>43405</v>
      </c>
      <c r="C114" s="1028">
        <v>139486</v>
      </c>
      <c r="D114" s="963">
        <v>8668</v>
      </c>
      <c r="E114" s="963">
        <f t="shared" si="8"/>
        <v>130818</v>
      </c>
      <c r="F114" s="962">
        <f t="shared" si="9"/>
        <v>6.2142437233844259</v>
      </c>
      <c r="G114" s="966"/>
      <c r="H114" s="966">
        <v>67806</v>
      </c>
      <c r="I114" s="963">
        <v>3314</v>
      </c>
      <c r="J114" s="963">
        <f t="shared" si="10"/>
        <v>64492</v>
      </c>
      <c r="K114" s="962">
        <f t="shared" si="11"/>
        <v>4.8874730849777306</v>
      </c>
      <c r="L114" s="963"/>
      <c r="M114" s="966">
        <v>950549</v>
      </c>
      <c r="N114" s="963">
        <v>60007</v>
      </c>
      <c r="O114" s="966">
        <f t="shared" si="12"/>
        <v>890542</v>
      </c>
      <c r="P114" s="965">
        <f t="shared" si="13"/>
        <v>6.3128781367399256</v>
      </c>
      <c r="Q114" s="963"/>
      <c r="R114" s="963">
        <v>146526</v>
      </c>
      <c r="S114" s="966">
        <v>10245</v>
      </c>
      <c r="T114" s="963">
        <f t="shared" si="14"/>
        <v>136281</v>
      </c>
      <c r="U114" s="965">
        <f t="shared" si="15"/>
        <v>6.9919331722697677</v>
      </c>
      <c r="V114" s="1057"/>
    </row>
    <row r="115" spans="2:22" ht="15">
      <c r="B115" s="1048">
        <v>43435</v>
      </c>
      <c r="C115" s="1049">
        <v>133727</v>
      </c>
      <c r="D115" s="1050">
        <v>8321</v>
      </c>
      <c r="E115" s="1050">
        <f t="shared" si="8"/>
        <v>125406</v>
      </c>
      <c r="F115" s="1051">
        <f t="shared" si="9"/>
        <v>6.2223784276922389</v>
      </c>
      <c r="G115" s="1060">
        <v>6.0701468336456923</v>
      </c>
      <c r="H115" s="1052">
        <v>67851</v>
      </c>
      <c r="I115" s="1050">
        <v>3154</v>
      </c>
      <c r="J115" s="1050">
        <f t="shared" si="10"/>
        <v>64697</v>
      </c>
      <c r="K115" s="1051">
        <f t="shared" si="11"/>
        <v>4.6484208044096622</v>
      </c>
      <c r="L115" s="1053">
        <v>4.8596508386718176</v>
      </c>
      <c r="M115" s="1052">
        <v>968888</v>
      </c>
      <c r="N115" s="1050">
        <v>61118</v>
      </c>
      <c r="O115" s="1052">
        <f t="shared" si="12"/>
        <v>907770</v>
      </c>
      <c r="P115" s="1053">
        <f t="shared" si="13"/>
        <v>6.3080562459231615</v>
      </c>
      <c r="Q115" s="1058">
        <v>6.2382917676610274</v>
      </c>
      <c r="R115" s="1050">
        <v>153268</v>
      </c>
      <c r="S115" s="1052">
        <v>10520</v>
      </c>
      <c r="T115" s="1050">
        <f t="shared" si="14"/>
        <v>142748</v>
      </c>
      <c r="U115" s="1053">
        <f t="shared" si="15"/>
        <v>6.8637941383720023</v>
      </c>
      <c r="V115" s="1059">
        <v>6.8297043147040286</v>
      </c>
    </row>
    <row r="116" spans="2:22" s="15" customFormat="1" ht="15">
      <c r="B116" s="430">
        <v>43466</v>
      </c>
      <c r="C116" s="1028">
        <v>167673</v>
      </c>
      <c r="D116" s="963">
        <v>9466</v>
      </c>
      <c r="E116" s="963">
        <f t="shared" si="8"/>
        <v>158207</v>
      </c>
      <c r="F116" s="962">
        <f t="shared" si="9"/>
        <v>5.6455123961520339</v>
      </c>
      <c r="G116" s="1074"/>
      <c r="H116" s="966">
        <v>59508</v>
      </c>
      <c r="I116" s="963">
        <v>2964</v>
      </c>
      <c r="J116" s="963">
        <f t="shared" si="10"/>
        <v>56544</v>
      </c>
      <c r="K116" s="962">
        <f t="shared" si="11"/>
        <v>4.980842911877394</v>
      </c>
      <c r="L116" s="965"/>
      <c r="M116" s="966">
        <v>1023083</v>
      </c>
      <c r="N116" s="963">
        <v>63157</v>
      </c>
      <c r="O116" s="966">
        <f t="shared" si="12"/>
        <v>959926</v>
      </c>
      <c r="P116" s="965">
        <f t="shared" si="13"/>
        <v>6.1732039336006954</v>
      </c>
      <c r="Q116" s="1075"/>
      <c r="R116" s="963">
        <v>166410</v>
      </c>
      <c r="S116" s="966">
        <v>11311</v>
      </c>
      <c r="T116" s="963">
        <f t="shared" si="14"/>
        <v>155099</v>
      </c>
      <c r="U116" s="965">
        <f t="shared" si="15"/>
        <v>6.797067483925245</v>
      </c>
      <c r="V116" s="1076"/>
    </row>
    <row r="117" spans="2:22" s="15" customFormat="1" ht="15">
      <c r="B117" s="430">
        <v>43498</v>
      </c>
      <c r="C117" s="1028">
        <v>123230</v>
      </c>
      <c r="D117" s="963">
        <v>7545</v>
      </c>
      <c r="E117" s="963">
        <f t="shared" si="8"/>
        <v>115685</v>
      </c>
      <c r="F117" s="962">
        <f t="shared" si="9"/>
        <v>6.1226973951148258</v>
      </c>
      <c r="G117" s="1074"/>
      <c r="H117" s="966">
        <v>62245</v>
      </c>
      <c r="I117" s="963">
        <v>3087</v>
      </c>
      <c r="J117" s="963">
        <f t="shared" si="10"/>
        <v>59158</v>
      </c>
      <c r="K117" s="962">
        <f t="shared" si="11"/>
        <v>4.95943449273034</v>
      </c>
      <c r="L117" s="965"/>
      <c r="M117" s="966">
        <v>1016702</v>
      </c>
      <c r="N117" s="963">
        <v>62754</v>
      </c>
      <c r="O117" s="966">
        <f t="shared" si="12"/>
        <v>953948</v>
      </c>
      <c r="P117" s="965">
        <f t="shared" si="13"/>
        <v>6.1723100770924031</v>
      </c>
      <c r="Q117" s="1075"/>
      <c r="R117" s="963">
        <v>165388</v>
      </c>
      <c r="S117" s="966">
        <v>11289</v>
      </c>
      <c r="T117" s="963">
        <f t="shared" si="14"/>
        <v>154099</v>
      </c>
      <c r="U117" s="965">
        <f t="shared" si="15"/>
        <v>6.8257672866229715</v>
      </c>
      <c r="V117" s="1076"/>
    </row>
    <row r="118" spans="2:22" s="15" customFormat="1" ht="15">
      <c r="B118" s="430">
        <v>43526</v>
      </c>
      <c r="C118" s="1028">
        <v>123576</v>
      </c>
      <c r="D118" s="963">
        <v>7725</v>
      </c>
      <c r="E118" s="963">
        <f t="shared" si="8"/>
        <v>115851</v>
      </c>
      <c r="F118" s="962">
        <f t="shared" si="9"/>
        <v>6.2512138279277529</v>
      </c>
      <c r="G118" s="1074"/>
      <c r="H118" s="966">
        <v>73308</v>
      </c>
      <c r="I118" s="963">
        <v>3413</v>
      </c>
      <c r="J118" s="963">
        <f t="shared" si="10"/>
        <v>69895</v>
      </c>
      <c r="K118" s="962">
        <f t="shared" si="11"/>
        <v>4.6556992415561735</v>
      </c>
      <c r="L118" s="965"/>
      <c r="M118" s="966">
        <v>984739</v>
      </c>
      <c r="N118" s="963">
        <v>61726</v>
      </c>
      <c r="O118" s="966">
        <f t="shared" si="12"/>
        <v>923013</v>
      </c>
      <c r="P118" s="965">
        <f t="shared" si="13"/>
        <v>6.2682599145560403</v>
      </c>
      <c r="Q118" s="1075"/>
      <c r="R118" s="963">
        <v>157247</v>
      </c>
      <c r="S118" s="966">
        <v>10998</v>
      </c>
      <c r="T118" s="963">
        <f t="shared" si="14"/>
        <v>146249</v>
      </c>
      <c r="U118" s="965">
        <f t="shared" si="15"/>
        <v>6.9940920971465275</v>
      </c>
      <c r="V118" s="1076"/>
    </row>
    <row r="119" spans="2:22" ht="15">
      <c r="B119" s="430">
        <v>43557</v>
      </c>
      <c r="C119" s="1028">
        <v>112901</v>
      </c>
      <c r="D119" s="963">
        <v>7693</v>
      </c>
      <c r="E119" s="963">
        <f t="shared" ref="E119:E125" si="16">(C119-D119)</f>
        <v>105208</v>
      </c>
      <c r="F119" s="962">
        <f t="shared" ref="F119:F125" si="17">(D119/C119*100)</f>
        <v>6.8139343318482561</v>
      </c>
      <c r="G119" s="1074"/>
      <c r="H119" s="966">
        <v>76509</v>
      </c>
      <c r="I119" s="963">
        <v>3608</v>
      </c>
      <c r="J119" s="963">
        <f t="shared" ref="J119:J125" si="18">(H119-I119)</f>
        <v>72901</v>
      </c>
      <c r="K119" s="962">
        <f t="shared" ref="K119:K125" si="19">(I119/H119*100)</f>
        <v>4.7157850710373941</v>
      </c>
      <c r="L119" s="965"/>
      <c r="M119" s="966">
        <v>938280</v>
      </c>
      <c r="N119" s="963">
        <v>60184</v>
      </c>
      <c r="O119" s="966">
        <f t="shared" ref="O119:O125" si="20">(M119-N119)</f>
        <v>878096</v>
      </c>
      <c r="P119" s="965">
        <f t="shared" ref="P119:P125" si="21">(N119/M119*100)</f>
        <v>6.414289977405466</v>
      </c>
      <c r="Q119" s="1075"/>
      <c r="R119" s="963">
        <v>150427</v>
      </c>
      <c r="S119" s="966">
        <v>10812</v>
      </c>
      <c r="T119" s="963">
        <f t="shared" ref="T119:T125" si="22">(R119-S119)</f>
        <v>139615</v>
      </c>
      <c r="U119" s="965">
        <f t="shared" ref="U119:U125" si="23">(S119/R119*100)</f>
        <v>7.1875394709726317</v>
      </c>
      <c r="V119" s="1076"/>
    </row>
    <row r="120" spans="2:22" s="544" customFormat="1" ht="15">
      <c r="B120" s="430">
        <v>43587</v>
      </c>
      <c r="C120" s="1028">
        <v>110354</v>
      </c>
      <c r="D120" s="963">
        <v>7396</v>
      </c>
      <c r="E120" s="963">
        <f t="shared" si="16"/>
        <v>102958</v>
      </c>
      <c r="F120" s="962">
        <f t="shared" si="17"/>
        <v>6.7020678906065934</v>
      </c>
      <c r="G120" s="1074"/>
      <c r="H120" s="966">
        <v>67918</v>
      </c>
      <c r="I120" s="963">
        <v>3512</v>
      </c>
      <c r="J120" s="963">
        <f t="shared" si="18"/>
        <v>64406</v>
      </c>
      <c r="K120" s="962">
        <f t="shared" si="19"/>
        <v>5.1709414293707114</v>
      </c>
      <c r="L120" s="965"/>
      <c r="M120" s="966">
        <v>906040</v>
      </c>
      <c r="N120" s="963">
        <v>58879</v>
      </c>
      <c r="O120" s="966">
        <f t="shared" si="20"/>
        <v>847161</v>
      </c>
      <c r="P120" s="965">
        <f t="shared" si="21"/>
        <v>6.4984989625182106</v>
      </c>
      <c r="Q120" s="1075"/>
      <c r="R120" s="963">
        <v>143963</v>
      </c>
      <c r="S120" s="966">
        <v>10543</v>
      </c>
      <c r="T120" s="963">
        <f t="shared" si="22"/>
        <v>133420</v>
      </c>
      <c r="U120" s="965">
        <f t="shared" si="23"/>
        <v>7.3234094871598963</v>
      </c>
      <c r="V120" s="1076"/>
    </row>
    <row r="121" spans="2:22" s="544" customFormat="1" ht="15">
      <c r="B121" s="430">
        <v>43618</v>
      </c>
      <c r="C121" s="1028">
        <v>98710</v>
      </c>
      <c r="D121" s="963">
        <v>6797</v>
      </c>
      <c r="E121" s="963">
        <f t="shared" si="16"/>
        <v>91913</v>
      </c>
      <c r="F121" s="962">
        <f>(D121/C121*100)</f>
        <v>6.885827170499442</v>
      </c>
      <c r="G121" s="1074"/>
      <c r="H121" s="966">
        <v>59470</v>
      </c>
      <c r="I121" s="963">
        <v>3299</v>
      </c>
      <c r="J121" s="963">
        <f t="shared" si="18"/>
        <v>56171</v>
      </c>
      <c r="K121" s="962">
        <f t="shared" si="19"/>
        <v>5.5473347906507477</v>
      </c>
      <c r="L121" s="965"/>
      <c r="M121" s="966">
        <v>877093</v>
      </c>
      <c r="N121" s="963">
        <v>57589</v>
      </c>
      <c r="O121" s="966">
        <f t="shared" si="20"/>
        <v>819504</v>
      </c>
      <c r="P121" s="965">
        <f t="shared" si="21"/>
        <v>6.565894380641506</v>
      </c>
      <c r="Q121" s="1075"/>
      <c r="R121" s="963">
        <v>141302</v>
      </c>
      <c r="S121" s="966">
        <v>10254</v>
      </c>
      <c r="T121" s="963">
        <f t="shared" si="22"/>
        <v>131048</v>
      </c>
      <c r="U121" s="965">
        <f t="shared" si="23"/>
        <v>7.25679749755842</v>
      </c>
      <c r="V121" s="1076"/>
    </row>
    <row r="122" spans="2:22" s="544" customFormat="1" ht="15">
      <c r="B122" s="430">
        <v>43648</v>
      </c>
      <c r="C122" s="1028">
        <v>127698</v>
      </c>
      <c r="D122" s="963">
        <v>7778</v>
      </c>
      <c r="E122" s="963">
        <f t="shared" si="16"/>
        <v>119920</v>
      </c>
      <c r="F122" s="962">
        <f t="shared" si="17"/>
        <v>6.0909332957446471</v>
      </c>
      <c r="G122" s="1074"/>
      <c r="H122" s="966">
        <v>61051</v>
      </c>
      <c r="I122" s="963">
        <v>3328</v>
      </c>
      <c r="J122" s="963">
        <f t="shared" si="18"/>
        <v>57723</v>
      </c>
      <c r="K122" s="962">
        <f t="shared" si="19"/>
        <v>5.4511801608491259</v>
      </c>
      <c r="L122" s="965"/>
      <c r="M122" s="966">
        <v>868398</v>
      </c>
      <c r="N122" s="963">
        <v>56662</v>
      </c>
      <c r="O122" s="966">
        <f t="shared" si="20"/>
        <v>811736</v>
      </c>
      <c r="P122" s="965">
        <f t="shared" si="21"/>
        <v>6.5248883576424639</v>
      </c>
      <c r="Q122" s="1075"/>
      <c r="R122" s="963">
        <v>141048</v>
      </c>
      <c r="S122" s="966">
        <v>9945</v>
      </c>
      <c r="T122" s="963">
        <f t="shared" si="22"/>
        <v>131103</v>
      </c>
      <c r="U122" s="965">
        <f t="shared" si="23"/>
        <v>7.0507912200102094</v>
      </c>
      <c r="V122" s="1076"/>
    </row>
    <row r="123" spans="2:22" s="544" customFormat="1" ht="15" hidden="1">
      <c r="B123" s="430">
        <v>43679</v>
      </c>
      <c r="C123" s="1028"/>
      <c r="D123" s="963"/>
      <c r="E123" s="963">
        <f t="shared" si="16"/>
        <v>0</v>
      </c>
      <c r="F123" s="962" t="e">
        <f t="shared" si="17"/>
        <v>#DIV/0!</v>
      </c>
      <c r="G123" s="1074"/>
      <c r="H123" s="966"/>
      <c r="I123" s="963"/>
      <c r="J123" s="963">
        <f t="shared" si="18"/>
        <v>0</v>
      </c>
      <c r="K123" s="962" t="e">
        <f t="shared" si="19"/>
        <v>#DIV/0!</v>
      </c>
      <c r="L123" s="965"/>
      <c r="M123" s="966"/>
      <c r="N123" s="963"/>
      <c r="O123" s="966">
        <f t="shared" si="20"/>
        <v>0</v>
      </c>
      <c r="P123" s="965" t="e">
        <f t="shared" si="21"/>
        <v>#DIV/0!</v>
      </c>
      <c r="Q123" s="1075"/>
      <c r="R123" s="963"/>
      <c r="S123" s="966"/>
      <c r="T123" s="963">
        <f t="shared" si="22"/>
        <v>0</v>
      </c>
      <c r="U123" s="965" t="e">
        <f t="shared" si="23"/>
        <v>#DIV/0!</v>
      </c>
      <c r="V123" s="1076"/>
    </row>
    <row r="124" spans="2:22" s="544" customFormat="1" ht="15" hidden="1">
      <c r="B124" s="430">
        <v>43710</v>
      </c>
      <c r="C124" s="1028"/>
      <c r="D124" s="963"/>
      <c r="E124" s="963">
        <f t="shared" si="16"/>
        <v>0</v>
      </c>
      <c r="F124" s="962" t="e">
        <f t="shared" si="17"/>
        <v>#DIV/0!</v>
      </c>
      <c r="G124" s="1074"/>
      <c r="H124" s="966"/>
      <c r="I124" s="963"/>
      <c r="J124" s="963">
        <f t="shared" si="18"/>
        <v>0</v>
      </c>
      <c r="K124" s="962" t="e">
        <f t="shared" si="19"/>
        <v>#DIV/0!</v>
      </c>
      <c r="L124" s="965"/>
      <c r="M124" s="966"/>
      <c r="N124" s="963"/>
      <c r="O124" s="966">
        <f t="shared" si="20"/>
        <v>0</v>
      </c>
      <c r="P124" s="965" t="e">
        <f t="shared" si="21"/>
        <v>#DIV/0!</v>
      </c>
      <c r="Q124" s="1075"/>
      <c r="R124" s="963"/>
      <c r="S124" s="966"/>
      <c r="T124" s="963">
        <f t="shared" si="22"/>
        <v>0</v>
      </c>
      <c r="U124" s="965" t="e">
        <f t="shared" si="23"/>
        <v>#DIV/0!</v>
      </c>
      <c r="V124" s="1076"/>
    </row>
    <row r="125" spans="2:22" ht="15">
      <c r="B125" s="430">
        <v>43679</v>
      </c>
      <c r="C125" s="1028">
        <v>117431</v>
      </c>
      <c r="D125" s="963">
        <v>7450</v>
      </c>
      <c r="E125" s="963">
        <f t="shared" si="16"/>
        <v>109981</v>
      </c>
      <c r="F125" s="962">
        <f t="shared" si="17"/>
        <v>6.3441510333727882</v>
      </c>
      <c r="G125" s="1074"/>
      <c r="H125" s="966">
        <v>56825</v>
      </c>
      <c r="I125" s="963">
        <v>3855</v>
      </c>
      <c r="J125" s="963">
        <f t="shared" si="18"/>
        <v>52970</v>
      </c>
      <c r="K125" s="962">
        <f t="shared" si="19"/>
        <v>6.7839859216893981</v>
      </c>
      <c r="L125" s="965"/>
      <c r="M125" s="966">
        <v>865492</v>
      </c>
      <c r="N125" s="963">
        <v>56635</v>
      </c>
      <c r="O125" s="966">
        <f t="shared" si="20"/>
        <v>808857</v>
      </c>
      <c r="P125" s="965">
        <f t="shared" si="21"/>
        <v>6.5436768912942007</v>
      </c>
      <c r="Q125" s="1075"/>
      <c r="R125" s="963">
        <v>139499</v>
      </c>
      <c r="S125" s="966">
        <v>9898</v>
      </c>
      <c r="T125" s="963">
        <f t="shared" si="22"/>
        <v>129601</v>
      </c>
      <c r="U125" s="965">
        <f t="shared" si="23"/>
        <v>7.0953913648126505</v>
      </c>
      <c r="V125" s="1076"/>
    </row>
    <row r="126" spans="2:22">
      <c r="B126" t="s">
        <v>257</v>
      </c>
      <c r="C126" s="1047"/>
      <c r="D126" s="1047"/>
      <c r="E126" s="1047"/>
      <c r="F126" s="1047"/>
      <c r="G126" s="1047"/>
      <c r="H126" s="1047"/>
      <c r="I126" s="1047"/>
      <c r="J126" s="1047"/>
      <c r="K126" s="1047"/>
      <c r="L126" s="1047"/>
      <c r="M126" s="1047"/>
      <c r="N126" s="1047"/>
      <c r="O126" s="1047"/>
      <c r="P126" s="1047"/>
      <c r="Q126" s="1047"/>
      <c r="R126" s="1047"/>
      <c r="S126" s="1047"/>
      <c r="T126" s="1047"/>
      <c r="U126" s="1047"/>
      <c r="V126" s="1047"/>
    </row>
    <row r="134" spans="5:5">
      <c r="E134" s="1"/>
    </row>
    <row r="135" spans="5:5">
      <c r="E135" s="1"/>
    </row>
  </sheetData>
  <mergeCells count="13">
    <mergeCell ref="B2:G2"/>
    <mergeCell ref="M6:O6"/>
    <mergeCell ref="P6:Q6"/>
    <mergeCell ref="R6:T6"/>
    <mergeCell ref="M4:V4"/>
    <mergeCell ref="B4:B7"/>
    <mergeCell ref="U6:V6"/>
    <mergeCell ref="M5:V5"/>
    <mergeCell ref="C4:L4"/>
    <mergeCell ref="C5:E6"/>
    <mergeCell ref="F5:G6"/>
    <mergeCell ref="H5:J6"/>
    <mergeCell ref="K5:L6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4</vt:i4>
      </vt:variant>
    </vt:vector>
  </HeadingPairs>
  <TitlesOfParts>
    <vt:vector size="20" baseType="lpstr">
      <vt:lpstr>Spis tabel </vt:lpstr>
      <vt:lpstr>tab.1</vt:lpstr>
      <vt:lpstr>tab.1a</vt:lpstr>
      <vt:lpstr>tab. 2</vt:lpstr>
      <vt:lpstr>tab.3</vt:lpstr>
      <vt:lpstr>tab.4</vt:lpstr>
      <vt:lpstr>tab.5</vt:lpstr>
      <vt:lpstr>tab.6</vt:lpstr>
      <vt:lpstr>tab.7</vt:lpstr>
      <vt:lpstr>tab.8</vt:lpstr>
      <vt:lpstr>tab.9</vt:lpstr>
      <vt:lpstr>tab.10</vt:lpstr>
      <vt:lpstr>tab.11</vt:lpstr>
      <vt:lpstr>tab.12</vt:lpstr>
      <vt:lpstr>tab.13</vt:lpstr>
      <vt:lpstr>Arkusz1</vt:lpstr>
      <vt:lpstr>'tab. 2'!Obszar_wydruku</vt:lpstr>
      <vt:lpstr>tab.13!Obszar_wydruku</vt:lpstr>
      <vt:lpstr>tab.1!Tytuły_wydruku</vt:lpstr>
      <vt:lpstr>tab.13!Tytuły_wydruku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Styk</dc:creator>
  <cp:lastModifiedBy>Kamil Gąsowski</cp:lastModifiedBy>
  <cp:lastPrinted>2016-08-29T09:56:56Z</cp:lastPrinted>
  <dcterms:created xsi:type="dcterms:W3CDTF">2009-05-20T14:01:20Z</dcterms:created>
  <dcterms:modified xsi:type="dcterms:W3CDTF">2019-10-23T12:43:18Z</dcterms:modified>
</cp:coreProperties>
</file>