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mil_Gasowski\Desktop\Sodir\08.2018-2019\"/>
    </mc:Choice>
  </mc:AlternateContent>
  <bookViews>
    <workbookView xWindow="10905" yWindow="-15" windowWidth="10710" windowHeight="9525" tabRatio="511" firstSheet="1" activeTab="5"/>
  </bookViews>
  <sheets>
    <sheet name="Tab.1" sheetId="1" r:id="rId1"/>
    <sheet name="Tab.2" sheetId="2" r:id="rId2"/>
    <sheet name="Tab.3" sheetId="3" r:id="rId3"/>
    <sheet name="Tab.4" sheetId="4" r:id="rId4"/>
    <sheet name="Tab.5" sheetId="5" r:id="rId5"/>
    <sheet name="Tab.6" sheetId="6" r:id="rId6"/>
  </sheets>
  <definedNames>
    <definedName name="_xlnm._FilterDatabase" localSheetId="1" hidden="1">Tab.2!$B$5:$H$200</definedName>
    <definedName name="_xlnm.Print_Area" localSheetId="0">Tab.1!$A$1:$U$35</definedName>
    <definedName name="_xlnm.Print_Area" localSheetId="3">Tab.4!$A$1:$EA$37</definedName>
    <definedName name="_xlnm.Print_Area" localSheetId="4">Tab.5!$A$1:$G$150</definedName>
    <definedName name="_xlnm.Print_Area" localSheetId="5">Tab.6!$A$1:$E$44</definedName>
    <definedName name="_xlnm.Print_Titles" localSheetId="5">Tab.6!$1:$7</definedName>
  </definedNames>
  <calcPr calcId="162913"/>
</workbook>
</file>

<file path=xl/calcChain.xml><?xml version="1.0" encoding="utf-8"?>
<calcChain xmlns="http://schemas.openxmlformats.org/spreadsheetml/2006/main">
  <c r="E193" i="2" l="1"/>
  <c r="DU13" i="4"/>
  <c r="DU14" i="4"/>
  <c r="DU15" i="4"/>
  <c r="DU16" i="4"/>
  <c r="DU17" i="4"/>
  <c r="DU12" i="4"/>
  <c r="DQ13" i="4"/>
  <c r="DQ14" i="4"/>
  <c r="DQ15" i="4"/>
  <c r="DQ16" i="4"/>
  <c r="DQ17" i="4"/>
  <c r="DQ12" i="4"/>
  <c r="DT32" i="4" l="1"/>
  <c r="DS32" i="4"/>
  <c r="DS31" i="4"/>
  <c r="DT30" i="4"/>
  <c r="DS30" i="4"/>
  <c r="DS29" i="4"/>
  <c r="DT28" i="4"/>
  <c r="DS28" i="4"/>
  <c r="DS27" i="4"/>
  <c r="DT25" i="4"/>
  <c r="DS25" i="4"/>
  <c r="DU10" i="4"/>
  <c r="DU8" i="4"/>
  <c r="DK31" i="4"/>
  <c r="DO28" i="4"/>
  <c r="DO27" i="4"/>
  <c r="DO25" i="4"/>
  <c r="DL31" i="4"/>
  <c r="DP32" i="4"/>
  <c r="DO32" i="4"/>
  <c r="DO31" i="4"/>
  <c r="DP30" i="4"/>
  <c r="DO30" i="4"/>
  <c r="DO29" i="4"/>
  <c r="DP28" i="4"/>
  <c r="DP25" i="4"/>
  <c r="DQ10" i="4"/>
  <c r="DQ8" i="4"/>
  <c r="DU30" i="4" s="1"/>
  <c r="Q7" i="1"/>
  <c r="F200" i="3"/>
  <c r="G200" i="3"/>
  <c r="H200" i="3"/>
  <c r="Q12" i="1"/>
  <c r="DL32" i="4"/>
  <c r="DK32" i="4"/>
  <c r="DL30" i="4"/>
  <c r="DK30" i="4"/>
  <c r="DL29" i="4"/>
  <c r="DK29" i="4"/>
  <c r="DL28" i="4"/>
  <c r="DK28" i="4"/>
  <c r="DL27" i="4"/>
  <c r="DK27" i="4"/>
  <c r="DL25" i="4"/>
  <c r="DK25" i="4"/>
  <c r="DM17" i="4"/>
  <c r="DM16" i="4"/>
  <c r="DM15" i="4"/>
  <c r="DM14" i="4"/>
  <c r="DM13" i="4"/>
  <c r="DM12" i="4"/>
  <c r="DM10" i="4"/>
  <c r="DM25" i="4" s="1"/>
  <c r="DM8" i="4"/>
  <c r="K200" i="3"/>
  <c r="J200" i="3"/>
  <c r="I200" i="3"/>
  <c r="E200" i="3"/>
  <c r="D200" i="3"/>
  <c r="C200" i="3"/>
  <c r="DI16" i="4"/>
  <c r="DI31" i="4" s="1"/>
  <c r="DH32" i="4"/>
  <c r="DG32" i="4"/>
  <c r="DH31" i="4"/>
  <c r="DG31" i="4"/>
  <c r="DH30" i="4"/>
  <c r="DG30" i="4"/>
  <c r="DH29" i="4"/>
  <c r="DG29" i="4"/>
  <c r="DH28" i="4"/>
  <c r="DG28" i="4"/>
  <c r="DH27" i="4"/>
  <c r="DG27" i="4"/>
  <c r="DH25" i="4"/>
  <c r="DG25" i="4"/>
  <c r="DI17" i="4"/>
  <c r="DI15" i="4"/>
  <c r="DI14" i="4"/>
  <c r="DI13" i="4"/>
  <c r="DI12" i="4"/>
  <c r="DI10" i="4"/>
  <c r="DI25" i="4" s="1"/>
  <c r="DI8" i="4"/>
  <c r="P12" i="1"/>
  <c r="CR27" i="4"/>
  <c r="DA16" i="4"/>
  <c r="DE17" i="4"/>
  <c r="DE32" i="4" s="1"/>
  <c r="DE14" i="4"/>
  <c r="DE13" i="4"/>
  <c r="CT34" i="4"/>
  <c r="CZ32" i="4"/>
  <c r="CZ30" i="4"/>
  <c r="CZ28" i="4"/>
  <c r="CZ25" i="4"/>
  <c r="CX34" i="4"/>
  <c r="DB34" i="4"/>
  <c r="DD32" i="4"/>
  <c r="DD31" i="4"/>
  <c r="DD30" i="4"/>
  <c r="DD29" i="4"/>
  <c r="DD28" i="4"/>
  <c r="DD27" i="4"/>
  <c r="DD25" i="4"/>
  <c r="DC25" i="4"/>
  <c r="CY27" i="4"/>
  <c r="DC32" i="4"/>
  <c r="DC31" i="4"/>
  <c r="DC29" i="4"/>
  <c r="DC28" i="4"/>
  <c r="DC27" i="4"/>
  <c r="DC30" i="4"/>
  <c r="DE16" i="4"/>
  <c r="DE15" i="4"/>
  <c r="DE12" i="4"/>
  <c r="DE27" i="4" s="1"/>
  <c r="DE10" i="4"/>
  <c r="DE25" i="4" s="1"/>
  <c r="DE8" i="4"/>
  <c r="K182" i="3"/>
  <c r="G182" i="3"/>
  <c r="F182" i="3"/>
  <c r="CS8" i="4"/>
  <c r="DA12" i="4"/>
  <c r="DA13" i="4"/>
  <c r="DA14" i="4"/>
  <c r="DA29" i="4" s="1"/>
  <c r="DA15" i="4"/>
  <c r="DA17" i="4"/>
  <c r="DA8" i="4"/>
  <c r="DA32" i="4" s="1"/>
  <c r="CO10" i="4"/>
  <c r="CO12" i="4"/>
  <c r="CO27" i="4"/>
  <c r="CO13" i="4"/>
  <c r="CO14" i="4"/>
  <c r="CO15" i="4"/>
  <c r="CO16" i="4"/>
  <c r="CO31" i="4" s="1"/>
  <c r="CO17" i="4"/>
  <c r="CO32" i="4" s="1"/>
  <c r="CO8" i="4"/>
  <c r="CS10" i="4"/>
  <c r="CS12" i="4"/>
  <c r="CS27" i="4" s="1"/>
  <c r="CS13" i="4"/>
  <c r="CS28" i="4" s="1"/>
  <c r="CS14" i="4"/>
  <c r="CS15" i="4"/>
  <c r="CS16" i="4"/>
  <c r="CS31" i="4" s="1"/>
  <c r="CS17" i="4"/>
  <c r="CS32" i="4" s="1"/>
  <c r="CW10" i="4"/>
  <c r="CW12" i="4"/>
  <c r="CW13" i="4"/>
  <c r="CW28" i="4" s="1"/>
  <c r="CW14" i="4"/>
  <c r="CW15" i="4"/>
  <c r="CW16" i="4"/>
  <c r="CW17" i="4"/>
  <c r="CW8" i="4"/>
  <c r="CW25" i="4" s="1"/>
  <c r="DA10" i="4"/>
  <c r="CY32" i="4"/>
  <c r="CY31" i="4"/>
  <c r="CY30" i="4"/>
  <c r="CY29" i="4"/>
  <c r="CY28" i="4"/>
  <c r="CY25" i="4"/>
  <c r="CU25" i="4"/>
  <c r="CV32" i="4"/>
  <c r="CU32" i="4"/>
  <c r="CV31" i="4"/>
  <c r="CU31" i="4"/>
  <c r="CV30" i="4"/>
  <c r="CU30" i="4"/>
  <c r="CV29" i="4"/>
  <c r="CU29" i="4"/>
  <c r="CV28" i="4"/>
  <c r="CU28" i="4"/>
  <c r="CV27" i="4"/>
  <c r="CU27" i="4"/>
  <c r="CV25" i="4"/>
  <c r="C182" i="3"/>
  <c r="D182" i="3"/>
  <c r="E182" i="3"/>
  <c r="H182" i="3"/>
  <c r="I182" i="3"/>
  <c r="J182" i="3"/>
  <c r="BO27" i="4"/>
  <c r="BO29" i="4"/>
  <c r="BO31" i="4"/>
  <c r="BO32" i="4"/>
  <c r="BO30" i="4"/>
  <c r="BR35" i="4"/>
  <c r="CR25" i="4"/>
  <c r="CN25" i="4"/>
  <c r="CN27" i="4"/>
  <c r="CR28" i="4"/>
  <c r="CN28" i="4"/>
  <c r="CR29" i="4"/>
  <c r="CN29" i="4"/>
  <c r="CR30" i="4"/>
  <c r="CN30" i="4"/>
  <c r="CR31" i="4"/>
  <c r="CN31" i="4"/>
  <c r="CJ28" i="4"/>
  <c r="CK28" i="4"/>
  <c r="CJ27" i="4"/>
  <c r="CK27" i="4"/>
  <c r="CJ25" i="4"/>
  <c r="CK25" i="4"/>
  <c r="CF25" i="4"/>
  <c r="CG25" i="4"/>
  <c r="CF27" i="4"/>
  <c r="CG27" i="4"/>
  <c r="CF28" i="4"/>
  <c r="CG28" i="4"/>
  <c r="CF29" i="4"/>
  <c r="CG29" i="4"/>
  <c r="CF30" i="4"/>
  <c r="CG30" i="4"/>
  <c r="CF31" i="4"/>
  <c r="CG31" i="4"/>
  <c r="CJ29" i="4"/>
  <c r="CK29" i="4"/>
  <c r="CJ30" i="4"/>
  <c r="CK30" i="4"/>
  <c r="CK31" i="4"/>
  <c r="CJ31" i="4"/>
  <c r="CR32" i="4"/>
  <c r="CN32" i="4"/>
  <c r="CJ32" i="4"/>
  <c r="CK32" i="4"/>
  <c r="CE25" i="4"/>
  <c r="CQ32" i="4"/>
  <c r="CQ31" i="4"/>
  <c r="CQ30" i="4"/>
  <c r="CQ29" i="4"/>
  <c r="CQ28" i="4"/>
  <c r="CQ27" i="4"/>
  <c r="CQ25" i="4"/>
  <c r="CM27" i="4"/>
  <c r="CM32" i="4"/>
  <c r="CM31" i="4"/>
  <c r="CM30" i="4"/>
  <c r="CM29" i="4"/>
  <c r="CM28" i="4"/>
  <c r="CM25" i="4"/>
  <c r="CI25" i="4"/>
  <c r="CI27" i="4"/>
  <c r="CI28" i="4"/>
  <c r="CI29" i="4"/>
  <c r="CI30" i="4"/>
  <c r="CI31" i="4"/>
  <c r="CI32" i="4"/>
  <c r="K164" i="3"/>
  <c r="J164" i="3"/>
  <c r="I164" i="3"/>
  <c r="E164" i="3"/>
  <c r="D164" i="3"/>
  <c r="C164" i="3"/>
  <c r="H152" i="3"/>
  <c r="H164" i="3" s="1"/>
  <c r="G152" i="3"/>
  <c r="G164" i="3" s="1"/>
  <c r="F152" i="3"/>
  <c r="F164" i="3" s="1"/>
  <c r="F104" i="5"/>
  <c r="CE32" i="4"/>
  <c r="CE31" i="4"/>
  <c r="CE30" i="4"/>
  <c r="CE29" i="4"/>
  <c r="CE28" i="4"/>
  <c r="CE27" i="4"/>
  <c r="CG32" i="4"/>
  <c r="CC27" i="4"/>
  <c r="CC28" i="4"/>
  <c r="CC31" i="4"/>
  <c r="CA32" i="4"/>
  <c r="CA31" i="4"/>
  <c r="CA30" i="4"/>
  <c r="CA29" i="4"/>
  <c r="CA28" i="4"/>
  <c r="CA27" i="4"/>
  <c r="CA25" i="4"/>
  <c r="BX32" i="4"/>
  <c r="BX31" i="4"/>
  <c r="BX30" i="4"/>
  <c r="BX29" i="4"/>
  <c r="BX28" i="4"/>
  <c r="BX27" i="4"/>
  <c r="BX25" i="4"/>
  <c r="BW32" i="4"/>
  <c r="BW31" i="4"/>
  <c r="BW30" i="4"/>
  <c r="BW29" i="4"/>
  <c r="BW28" i="4"/>
  <c r="BW27" i="4"/>
  <c r="BW25" i="4"/>
  <c r="BT32" i="4"/>
  <c r="BT31" i="4"/>
  <c r="BT30" i="4"/>
  <c r="BT29" i="4"/>
  <c r="BT28" i="4"/>
  <c r="BT27" i="4"/>
  <c r="BT25" i="4"/>
  <c r="BS32" i="4"/>
  <c r="BS31" i="4"/>
  <c r="BS30" i="4"/>
  <c r="BS29" i="4"/>
  <c r="BS28" i="4"/>
  <c r="BS27" i="4"/>
  <c r="BS25" i="4"/>
  <c r="BP32" i="4"/>
  <c r="BP31" i="4"/>
  <c r="BP30" i="4"/>
  <c r="BP29" i="4"/>
  <c r="BP28" i="4"/>
  <c r="BP27" i="4"/>
  <c r="BP25" i="4"/>
  <c r="BO28" i="4"/>
  <c r="BO25" i="4"/>
  <c r="K146" i="3"/>
  <c r="J146" i="3"/>
  <c r="I146" i="3"/>
  <c r="H146" i="3"/>
  <c r="G146" i="3"/>
  <c r="F146" i="3"/>
  <c r="BQ17" i="4"/>
  <c r="BY31" i="4"/>
  <c r="BU31" i="4"/>
  <c r="BQ16" i="4"/>
  <c r="BY30" i="4"/>
  <c r="BU30" i="4"/>
  <c r="BQ15" i="4"/>
  <c r="BQ30" i="4" s="1"/>
  <c r="BY29" i="4"/>
  <c r="BU29" i="4"/>
  <c r="BQ14" i="4"/>
  <c r="BU28" i="4"/>
  <c r="BQ13" i="4"/>
  <c r="BY27" i="4"/>
  <c r="BU27" i="4"/>
  <c r="BQ12" i="4"/>
  <c r="BQ27" i="4" s="1"/>
  <c r="BQ10" i="4"/>
  <c r="BQ25" i="4" s="1"/>
  <c r="BY25" i="4"/>
  <c r="BU32" i="4"/>
  <c r="BQ8" i="4"/>
  <c r="BQ32" i="4" s="1"/>
  <c r="E146" i="3"/>
  <c r="D146" i="3"/>
  <c r="C146" i="3"/>
  <c r="F88" i="5"/>
  <c r="F89" i="5"/>
  <c r="F90" i="5"/>
  <c r="F93" i="5"/>
  <c r="F94" i="5"/>
  <c r="I126" i="3"/>
  <c r="J126" i="3"/>
  <c r="K126" i="3"/>
  <c r="G138" i="2"/>
  <c r="H138" i="2"/>
  <c r="G141" i="2"/>
  <c r="H141" i="2"/>
  <c r="BU25" i="4"/>
  <c r="CC32" i="4"/>
  <c r="CC25" i="4"/>
  <c r="CC29" i="4"/>
  <c r="CC30" i="4"/>
  <c r="BY32" i="4"/>
  <c r="BY28" i="4"/>
  <c r="CO28" i="4"/>
  <c r="CO30" i="4"/>
  <c r="CO29" i="4"/>
  <c r="CO25" i="4"/>
  <c r="CS25" i="4"/>
  <c r="CS30" i="4"/>
  <c r="CW30" i="4"/>
  <c r="DE28" i="4"/>
  <c r="DA28" i="4"/>
  <c r="DI32" i="4"/>
  <c r="DQ29" i="4"/>
  <c r="DI27" i="4" l="1"/>
  <c r="DM31" i="4"/>
  <c r="DQ30" i="4"/>
  <c r="BQ29" i="4"/>
  <c r="DA27" i="4"/>
  <c r="DI28" i="4"/>
  <c r="DI29" i="4"/>
  <c r="DM28" i="4"/>
  <c r="DM29" i="4"/>
  <c r="DI30" i="4"/>
  <c r="BQ28" i="4"/>
  <c r="CW29" i="4"/>
  <c r="DA31" i="4"/>
  <c r="CS29" i="4"/>
  <c r="DE29" i="4"/>
  <c r="DM30" i="4"/>
  <c r="DU27" i="4"/>
  <c r="DQ32" i="4"/>
  <c r="DU25" i="4"/>
  <c r="DU32" i="4"/>
  <c r="DQ25" i="4"/>
  <c r="DQ31" i="4"/>
  <c r="DU28" i="4"/>
  <c r="DU31" i="4"/>
  <c r="DQ28" i="4"/>
  <c r="DU29" i="4"/>
  <c r="DQ27" i="4"/>
  <c r="DM32" i="4"/>
  <c r="CW32" i="4"/>
  <c r="DM27" i="4"/>
  <c r="DE30" i="4"/>
  <c r="CW27" i="4"/>
  <c r="DA25" i="4"/>
  <c r="DE31" i="4"/>
  <c r="BQ31" i="4"/>
  <c r="DA30" i="4"/>
  <c r="CW31" i="4"/>
</calcChain>
</file>

<file path=xl/sharedStrings.xml><?xml version="1.0" encoding="utf-8"?>
<sst xmlns="http://schemas.openxmlformats.org/spreadsheetml/2006/main" count="707" uniqueCount="288">
  <si>
    <r>
      <t>Tab. 1. Liczba pracowników niepe</t>
    </r>
    <r>
      <rPr>
        <b/>
        <sz val="12"/>
        <color indexed="16"/>
        <rFont val="Times New Roman"/>
        <family val="1"/>
        <charset val="238"/>
      </rPr>
      <t>ł</t>
    </r>
    <r>
      <rPr>
        <b/>
        <sz val="12"/>
        <color indexed="16"/>
        <rFont val="Arial"/>
        <family val="2"/>
        <charset val="238"/>
      </rPr>
      <t>nosprawnych oraz pracodawców zarejestrowanych w  Systemie Obsługi Dofinansowań i Refundacji Państwowego Funduszu Rehabilitacji Osób Niepełnosprawnych</t>
    </r>
  </si>
  <si>
    <t>Wyszczególnienie</t>
  </si>
  <si>
    <t xml:space="preserve">grudzień </t>
  </si>
  <si>
    <r>
      <t>Pracownicy niepe</t>
    </r>
    <r>
      <rPr>
        <b/>
        <sz val="14"/>
        <color indexed="8"/>
        <rFont val="Times New Roman"/>
        <family val="1"/>
        <charset val="238"/>
      </rPr>
      <t>ł</t>
    </r>
    <r>
      <rPr>
        <b/>
        <sz val="14"/>
        <color indexed="8"/>
        <rFont val="Arial"/>
        <family val="2"/>
        <charset val="238"/>
      </rPr>
      <t>nosprawni ogó</t>
    </r>
    <r>
      <rPr>
        <b/>
        <sz val="14"/>
        <color indexed="8"/>
        <rFont val="Times New Roman"/>
        <family val="1"/>
        <charset val="238"/>
      </rPr>
      <t>ł</t>
    </r>
    <r>
      <rPr>
        <b/>
        <sz val="14"/>
        <color indexed="8"/>
        <rFont val="Arial"/>
        <family val="2"/>
        <charset val="238"/>
      </rPr>
      <t>em w tys.</t>
    </r>
  </si>
  <si>
    <r>
      <t xml:space="preserve">     w zak</t>
    </r>
    <r>
      <rPr>
        <b/>
        <sz val="14"/>
        <color indexed="8"/>
        <rFont val="Times New Roman"/>
        <family val="1"/>
        <charset val="238"/>
      </rPr>
      <t>ł</t>
    </r>
    <r>
      <rPr>
        <b/>
        <sz val="14"/>
        <color indexed="8"/>
        <rFont val="Arial"/>
        <family val="2"/>
        <charset val="238"/>
      </rPr>
      <t>adach  pracy chronionej</t>
    </r>
  </si>
  <si>
    <t xml:space="preserve">     na otwartym rynku pracy</t>
  </si>
  <si>
    <r>
      <t>Pracodawcy ogó</t>
    </r>
    <r>
      <rPr>
        <b/>
        <sz val="14"/>
        <color indexed="8"/>
        <rFont val="Times New Roman"/>
        <family val="1"/>
        <charset val="238"/>
      </rPr>
      <t>ł</t>
    </r>
    <r>
      <rPr>
        <b/>
        <sz val="14"/>
        <color indexed="8"/>
        <rFont val="Arial"/>
        <family val="2"/>
        <charset val="238"/>
      </rPr>
      <t>em</t>
    </r>
  </si>
  <si>
    <r>
      <t>prowadzący zak</t>
    </r>
    <r>
      <rPr>
        <b/>
        <sz val="14"/>
        <color indexed="8"/>
        <rFont val="Times New Roman"/>
        <family val="1"/>
        <charset val="238"/>
      </rPr>
      <t>ł</t>
    </r>
    <r>
      <rPr>
        <b/>
        <sz val="14"/>
        <color indexed="8"/>
        <rFont val="Arial"/>
        <family val="2"/>
        <charset val="238"/>
      </rPr>
      <t>ady pracy chronionej</t>
    </r>
  </si>
  <si>
    <t xml:space="preserve">      otwarty rynek pracy</t>
  </si>
  <si>
    <t>Tab. 3. Liczba  pracowników niepełnosprawnych oraz pracodawców zarejestrowanych w  SODiR PFRON</t>
  </si>
  <si>
    <t>-</t>
  </si>
  <si>
    <t>liczba pracowników w osobach i etatach</t>
  </si>
  <si>
    <t xml:space="preserve">Miesiąc/Rok </t>
  </si>
  <si>
    <t>ZPCH</t>
  </si>
  <si>
    <t>OTWARTY RYNEK</t>
  </si>
  <si>
    <t>RAZEM</t>
  </si>
  <si>
    <t>pracodawcy</t>
  </si>
  <si>
    <t>osoby niepełnosprawne</t>
  </si>
  <si>
    <t>w osobach</t>
  </si>
  <si>
    <t>w etatach</t>
  </si>
  <si>
    <t>średnia 2008</t>
  </si>
  <si>
    <t>średnia 2009</t>
  </si>
  <si>
    <t>średnia 2010</t>
  </si>
  <si>
    <t>średnia 2011</t>
  </si>
  <si>
    <t>średnia 2012</t>
  </si>
  <si>
    <t>wrzesien 13</t>
  </si>
  <si>
    <t>średnia 2013</t>
  </si>
  <si>
    <t>kwiecień 14</t>
  </si>
  <si>
    <t>wrzesień 14</t>
  </si>
  <si>
    <t>październik 14</t>
  </si>
  <si>
    <t>listopad 14</t>
  </si>
  <si>
    <t>grudzień 14</t>
  </si>
  <si>
    <t>średnia 2014</t>
  </si>
  <si>
    <t>Biuro Pełnomocnika Rządu ds. Osób Niepełnosprawnych</t>
  </si>
  <si>
    <t xml:space="preserve"> </t>
  </si>
  <si>
    <t>czerwiec 2008</t>
  </si>
  <si>
    <t>grudzień 2008</t>
  </si>
  <si>
    <t>czerwiec 2009</t>
  </si>
  <si>
    <t>grudzień 2009</t>
  </si>
  <si>
    <t>czerwiec 2010</t>
  </si>
  <si>
    <t>grudzień 2010</t>
  </si>
  <si>
    <t>czerwiec 2011</t>
  </si>
  <si>
    <t>grudzień 2011</t>
  </si>
  <si>
    <t>czerwiec 2012</t>
  </si>
  <si>
    <t>grudzień 2012</t>
  </si>
  <si>
    <t>czerwiec 2013</t>
  </si>
  <si>
    <t>grudzień 2013</t>
  </si>
  <si>
    <t>czerwiec 2014</t>
  </si>
  <si>
    <t>grudzień 2014</t>
  </si>
  <si>
    <t>czerwiec 2015</t>
  </si>
  <si>
    <t>ogółem</t>
  </si>
  <si>
    <t>zpch</t>
  </si>
  <si>
    <t>otwarty rynek</t>
  </si>
  <si>
    <t>Pracownicy niepełnosprawni ogółem</t>
  </si>
  <si>
    <t xml:space="preserve">  w tym:</t>
  </si>
  <si>
    <t>Ze schorzeniami specjalnymi</t>
  </si>
  <si>
    <t>Ze znacznym stopniem niepełnosprawności</t>
  </si>
  <si>
    <t>w tym ze schorzeniami specjalnymi</t>
  </si>
  <si>
    <t>Z umiarkowanym stopniem niepełnosprawności</t>
  </si>
  <si>
    <t>Z lekkim stopniem niepełnosprawności</t>
  </si>
  <si>
    <t>w %</t>
  </si>
  <si>
    <t>w tym ze schorzeniami specjalnymi**</t>
  </si>
  <si>
    <t>** udział w ogółem</t>
  </si>
  <si>
    <t>Okres</t>
  </si>
  <si>
    <t>Liczba osób niepełnosprawnych prowadzących działalność gospodarczą, które wystąpiły do PFRON o wypłatę refundacji składek</t>
  </si>
  <si>
    <t>stopień niepełnosprawności</t>
  </si>
  <si>
    <t>znaczny</t>
  </si>
  <si>
    <t>umiarkowany</t>
  </si>
  <si>
    <t>lekki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</si>
  <si>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</si>
  <si>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</si>
  <si>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</si>
  <si>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</si>
  <si>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</si>
  <si>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</si>
  <si>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</si>
  <si>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</si>
  <si>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</si>
  <si>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</si>
  <si>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</si>
  <si>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</si>
  <si>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</si>
  <si>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</si>
  <si>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</si>
  <si>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</si>
  <si>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</si>
  <si>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</si>
  <si>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</si>
  <si>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</si>
  <si>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</si>
  <si>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</si>
  <si>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</si>
  <si>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</si>
  <si>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</si>
  <si>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</si>
  <si>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</si>
  <si>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</si>
  <si>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</si>
  <si>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</si>
  <si>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</si>
  <si>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</si>
  <si>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</si>
  <si>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</si>
  <si>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</si>
  <si>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</si>
  <si>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</si>
  <si>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</si>
  <si>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</si>
  <si>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</si>
  <si>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</si>
  <si>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</si>
  <si>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</si>
  <si>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</si>
  <si>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</si>
  <si>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</si>
  <si>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</si>
  <si>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</si>
  <si>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</si>
  <si>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</si>
  <si>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</si>
  <si>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</si>
  <si>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</si>
  <si>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</si>
  <si>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</si>
  <si>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</si>
  <si>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</si>
  <si>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</si>
  <si>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</si>
  <si>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</si>
  <si>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</si>
  <si>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</si>
  <si>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</si>
  <si>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</si>
  <si>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</si>
  <si>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</si>
  <si>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</si>
  <si>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</si>
  <si>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</si>
  <si>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</si>
  <si>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</si>
  <si>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</si>
  <si>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</si>
  <si>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</si>
  <si>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</si>
  <si>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</si>
  <si>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</si>
  <si>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</si>
  <si>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</si>
  <si>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</si>
  <si>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</si>
  <si>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</si>
  <si>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Liczba osób uprawnionych do refundacji składek dla niepełnosprawnych rolników oraz rolników zobowiązanych do opłacania składek za niepełnosprawnego domownika</t>
  </si>
  <si>
    <t xml:space="preserve"> Liczba niepełnosprawnych rolników </t>
  </si>
  <si>
    <t>Liczba niepełnosprawnych domowników</t>
  </si>
  <si>
    <t>I kwartał 2009</t>
  </si>
  <si>
    <t>II kwartał 2009</t>
  </si>
  <si>
    <t>III kwartał 2009</t>
  </si>
  <si>
    <t>IV kwartał 2009</t>
  </si>
  <si>
    <t>I kwartał 2010</t>
  </si>
  <si>
    <t>II kwartał 2010</t>
  </si>
  <si>
    <t>III kwartał 2010</t>
  </si>
  <si>
    <t>IV kwartał 2010</t>
  </si>
  <si>
    <t>I kwartał 2011</t>
  </si>
  <si>
    <t xml:space="preserve">                                                                  </t>
  </si>
  <si>
    <t>II kwartał 2011</t>
  </si>
  <si>
    <t>III kwartał 2011</t>
  </si>
  <si>
    <t>IV kwartał 2011</t>
  </si>
  <si>
    <t>I kwartał 2012</t>
  </si>
  <si>
    <t>II kwartał 2012</t>
  </si>
  <si>
    <t>III kwartał 2012</t>
  </si>
  <si>
    <t>IV kwartał 2012</t>
  </si>
  <si>
    <t>I kwartał 2013</t>
  </si>
  <si>
    <t>II kwartał 2013</t>
  </si>
  <si>
    <t>III kwartał 2013</t>
  </si>
  <si>
    <t>IV kwartał 2013</t>
  </si>
  <si>
    <t>I kwartał 2014</t>
  </si>
  <si>
    <t>II kwartał 2014</t>
  </si>
  <si>
    <t>III kwartał 2014</t>
  </si>
  <si>
    <t>IV kwartał 2014</t>
  </si>
  <si>
    <t>I kwartał 2015</t>
  </si>
  <si>
    <t>II kwartał 2015</t>
  </si>
  <si>
    <t>Tab. 2. Liczba  pracowników niepełnosprawnych oraz pracodawców</t>
  </si>
  <si>
    <t xml:space="preserve">               zarejestrowanych w  Systemie Obsługi Dofinansowań i Refundacji</t>
  </si>
  <si>
    <t xml:space="preserve">              Państwowego Funduszu Rehabilitacji Osób Niepełnosprawnych</t>
  </si>
  <si>
    <t>o/n</t>
  </si>
  <si>
    <t xml:space="preserve">7 325 </t>
  </si>
  <si>
    <t xml:space="preserve">7 356 </t>
  </si>
  <si>
    <t xml:space="preserve">5 134 </t>
  </si>
  <si>
    <t>7 437</t>
  </si>
  <si>
    <t>2 309</t>
  </si>
  <si>
    <t>7 534</t>
  </si>
  <si>
    <t>grudzień 13</t>
  </si>
  <si>
    <t>III kwartał 2015</t>
  </si>
  <si>
    <t>paździenik 15</t>
  </si>
  <si>
    <t>IV kwartał 2015</t>
  </si>
  <si>
    <t>listopad 15</t>
  </si>
  <si>
    <t>I kwartał 2016</t>
  </si>
  <si>
    <t>grudzień 15</t>
  </si>
  <si>
    <t>średnia 2015</t>
  </si>
  <si>
    <t>grudzień 2015</t>
  </si>
  <si>
    <t>II kwartał 2016</t>
  </si>
  <si>
    <t>marzec 2016</t>
  </si>
  <si>
    <t>czerwiec 2016</t>
  </si>
  <si>
    <t>III kwartał 2016</t>
  </si>
  <si>
    <t>IV kwartał 2016</t>
  </si>
  <si>
    <t>Tab.4. Pracownicy niepełnosprawni zarejestrowani w  Systemie Obsługi Dofinansowań PFRON</t>
  </si>
  <si>
    <t xml:space="preserve">średnia 16 </t>
  </si>
  <si>
    <t xml:space="preserve">średnia 17 </t>
  </si>
  <si>
    <t>marzec 2017</t>
  </si>
  <si>
    <t>I kwartał 2017</t>
  </si>
  <si>
    <t>II kwartał 2017</t>
  </si>
  <si>
    <t>2014-11</t>
  </si>
  <si>
    <t>2014-12</t>
  </si>
  <si>
    <t>2015-02</t>
  </si>
  <si>
    <t>2015-01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</si>
  <si>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</si>
  <si>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</si>
  <si>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</si>
  <si>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</si>
  <si>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</si>
  <si>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</si>
  <si>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</si>
  <si>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</si>
  <si>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</si>
  <si>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</si>
  <si>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</si>
  <si>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</si>
  <si>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</si>
  <si>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</si>
  <si>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</si>
  <si>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</si>
  <si>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</si>
  <si>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</si>
  <si>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</si>
  <si>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</si>
  <si>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</si>
  <si>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</si>
  <si>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</si>
  <si>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</si>
  <si>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</si>
  <si>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</si>
  <si>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</si>
  <si>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III kwartał 2017</t>
  </si>
  <si>
    <t>2017-06</t>
  </si>
  <si>
    <t>czerwiec 2017</t>
  </si>
  <si>
    <t>czewiec 2017</t>
  </si>
  <si>
    <t>2017-07</t>
  </si>
  <si>
    <t>2017-08</t>
  </si>
  <si>
    <t>2017-09</t>
  </si>
  <si>
    <t>2017-10</t>
  </si>
  <si>
    <t>wrzesień 2017</t>
  </si>
  <si>
    <t>2017-11</t>
  </si>
  <si>
    <t>2017-12</t>
  </si>
  <si>
    <t>IV kwartał 2017</t>
  </si>
  <si>
    <t>2018-01</t>
  </si>
  <si>
    <t>2018-02</t>
  </si>
  <si>
    <t>2018-03</t>
  </si>
  <si>
    <t>Wrzesień 2017</t>
  </si>
  <si>
    <t>2018-04</t>
  </si>
  <si>
    <t>I kwartał 2018</t>
  </si>
  <si>
    <t>2018-05</t>
  </si>
  <si>
    <t>2018-06</t>
  </si>
  <si>
    <t>II kwartał 2018</t>
  </si>
  <si>
    <t>2018-07</t>
  </si>
  <si>
    <t>III kwartał 2018</t>
  </si>
  <si>
    <t>2018-08</t>
  </si>
  <si>
    <t>2018-09</t>
  </si>
  <si>
    <t>2018-10</t>
  </si>
  <si>
    <t>IV kwartał 2018</t>
  </si>
  <si>
    <t>2018-11</t>
  </si>
  <si>
    <t>2018-12</t>
  </si>
  <si>
    <t xml:space="preserve">średnia 18 </t>
  </si>
  <si>
    <t xml:space="preserve">średnia 19 </t>
  </si>
  <si>
    <t>2019-01</t>
  </si>
  <si>
    <t>I kwartał 2019</t>
  </si>
  <si>
    <t>2019-02</t>
  </si>
  <si>
    <t>2019-03</t>
  </si>
  <si>
    <t>II kwartał 2019</t>
  </si>
  <si>
    <t>2019-04</t>
  </si>
  <si>
    <t>według typu pracodawcy, stopnia niepełnosprawności i występowania schorzeń specjalnych - w etatach</t>
  </si>
  <si>
    <t>2019-05</t>
  </si>
  <si>
    <t>2019-06</t>
  </si>
  <si>
    <t>2019-07</t>
  </si>
  <si>
    <t>III kwartał 2019</t>
  </si>
  <si>
    <t>Dane PFRON - według stanu na dzień  03-10-2019.</t>
  </si>
  <si>
    <t>lipiec</t>
  </si>
  <si>
    <t xml:space="preserve">Tab.5. Dane dotyczące liczby osób niepełnosprawnych prowadzących działalność gospodarczą ubiegających się o refundację składek na ubezpieczenia społeczne za okres od 01/2010 do 07/2019 r. </t>
  </si>
  <si>
    <t>Tab. 6. Dane dotyczące liczby rolników uprawnionych do otrzymania refundacji składek na ubezpieczenie społeczne lub rolników zobowiązanych do opłacania składek za niepełnosprawnego domownika za  poszczególne kwartały z lat 2009 -  2019 III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</si>
</sst>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#,##0.0"/>
    <numFmt numFmtId="165" formatCode="0.0"/>
    <numFmt numFmtId="166" formatCode="[$-415]mmmm\ yy;@"/>
    <numFmt numFmtId="167" formatCode="#,##0.000"/>
    <numFmt numFmtId="168" formatCode="0.000"/>
    <numFmt numFmtId="169" formatCode="0.0000"/>
    <numFmt numFmtId="170" formatCode="_(* #,##0.00_);_(* \(#,##0.00\);_(* &quot;-&quot;??_);_(@_)"/>
    <numFmt numFmtId="171" formatCode="_(* #,##0_);_(* \(#,##0\);_(* &quot;-&quot;_);_(@_)"/>
    <numFmt numFmtId="172" formatCode="_(&quot;$&quot;* #,##0.00_);_(&quot;$&quot;* \(#,##0.00\);_(&quot;$&quot;* &quot;-&quot;??_);_(@_)"/>
    <numFmt numFmtId="173" formatCode="_(&quot;$&quot;* #,##0_);_(&quot;$&quot;* \(#,##0\);_(&quot;$&quot;* &quot;-&quot;_);_(@_)"/>
    <numFmt numFmtId="174" formatCode="0.0000000"/>
    <numFmt numFmtId="175" formatCode="#,##0\ &quot;zł&quot;"/>
    <numFmt numFmtId="176" formatCode="#,##0.0;[Red]#,##0.0"/>
  </numFmts>
  <fonts count="112">
    <font>
      <sz val="11"/>
      <color theme="1"/>
      <name val="Czcionka tekstu podstawowego"/>
      <family val="2"/>
      <charset val="238"/>
    </font>
    <font>
      <b/>
      <sz val="12"/>
      <color indexed="16"/>
      <name val="Arial"/>
      <family val="2"/>
      <charset val="238"/>
    </font>
    <font>
      <b/>
      <sz val="12"/>
      <color indexed="16"/>
      <name val="Times New Roman"/>
      <family val="1"/>
      <charset val="238"/>
    </font>
    <font>
      <b/>
      <sz val="14"/>
      <color indexed="8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4"/>
      <color indexed="8"/>
      <name val="Times New Roman"/>
      <family val="1"/>
      <charset val="238"/>
    </font>
    <font>
      <b/>
      <sz val="14"/>
      <color indexed="40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4"/>
      <name val="Arial "/>
      <charset val="238"/>
    </font>
    <font>
      <sz val="10"/>
      <name val="Calibri"/>
      <family val="2"/>
      <charset val="238"/>
    </font>
    <font>
      <b/>
      <sz val="14"/>
      <color indexed="16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3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30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12"/>
      <color indexed="10"/>
      <name val="Calibri"/>
      <family val="2"/>
      <charset val="238"/>
    </font>
    <font>
      <sz val="10"/>
      <name val="Arial"/>
      <family val="2"/>
    </font>
    <font>
      <sz val="10"/>
      <name val="Arial "/>
      <charset val="238"/>
    </font>
    <font>
      <b/>
      <sz val="12"/>
      <color indexed="40"/>
      <name val="Calibri"/>
      <family val="2"/>
      <charset val="238"/>
    </font>
    <font>
      <sz val="14"/>
      <color indexed="40"/>
      <name val="Calibri"/>
      <family val="2"/>
      <charset val="238"/>
    </font>
    <font>
      <sz val="12"/>
      <color indexed="40"/>
      <name val="Calibri"/>
      <family val="2"/>
      <charset val="238"/>
    </font>
    <font>
      <sz val="11"/>
      <name val="Arial CE"/>
      <family val="2"/>
      <charset val="238"/>
    </font>
    <font>
      <sz val="11"/>
      <name val="Calibri"/>
      <family val="2"/>
      <charset val="238"/>
    </font>
    <font>
      <b/>
      <sz val="10"/>
      <name val="Calibri"/>
      <family val="2"/>
      <charset val="238"/>
    </font>
    <font>
      <sz val="12"/>
      <name val="Calibri"/>
      <family val="2"/>
      <charset val="238"/>
    </font>
    <font>
      <sz val="14"/>
      <color indexed="40"/>
      <name val="Arial "/>
      <charset val="238"/>
    </font>
    <font>
      <b/>
      <sz val="12"/>
      <color indexed="16"/>
      <name val="Calibri"/>
      <family val="2"/>
      <charset val="238"/>
    </font>
    <font>
      <sz val="14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3"/>
      <name val="Calibri"/>
      <family val="2"/>
      <charset val="238"/>
    </font>
    <font>
      <b/>
      <sz val="12"/>
      <name val="Arial CE"/>
      <family val="2"/>
      <charset val="238"/>
    </font>
    <font>
      <sz val="12"/>
      <name val="Arial"/>
      <family val="2"/>
    </font>
    <font>
      <sz val="13"/>
      <name val="Calibri"/>
      <family val="2"/>
      <charset val="238"/>
    </font>
    <font>
      <sz val="13"/>
      <color indexed="8"/>
      <name val="Calibri"/>
      <family val="2"/>
      <charset val="238"/>
    </font>
    <font>
      <sz val="12"/>
      <name val="Times New Roman"/>
      <family val="1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sz val="10"/>
      <name val="Times New Roman"/>
      <family val="1"/>
      <charset val="238"/>
    </font>
    <font>
      <b/>
      <sz val="13"/>
      <color indexed="16"/>
      <name val="Calibri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Calibri"/>
      <family val="2"/>
      <charset val="238"/>
    </font>
    <font>
      <b/>
      <sz val="18"/>
      <color indexed="16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b/>
      <sz val="9"/>
      <color indexed="8"/>
      <name val="Tahoma"/>
      <family val="2"/>
    </font>
    <font>
      <sz val="12"/>
      <name val="Arial 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sz val="11"/>
      <name val="Czcionka tekstu podstawowego"/>
      <family val="2"/>
      <charset val="238"/>
    </font>
    <font>
      <sz val="1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006100"/>
      <name val="Czcionka tekstu podstawowego"/>
      <family val="2"/>
      <charset val="238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0006"/>
      <name val="Calibri"/>
      <family val="2"/>
      <scheme val="minor"/>
    </font>
    <font>
      <b/>
      <sz val="12"/>
      <color theme="4" tint="-0.249977111117893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4"/>
      <color theme="1"/>
      <name val="Arial"/>
      <family val="2"/>
      <charset val="238"/>
    </font>
    <font>
      <sz val="12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11"/>
      <color indexed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4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2"/>
      <color indexed="4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0"/>
      <color indexed="30"/>
      <name val="Calibri"/>
      <family val="2"/>
      <charset val="238"/>
      <scheme val="minor"/>
    </font>
    <font>
      <b/>
      <sz val="13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7030A0"/>
      <name val="Calibri"/>
      <family val="2"/>
      <charset val="238"/>
    </font>
    <font>
      <sz val="11"/>
      <color rgb="FF7030A0"/>
      <name val="Czcionka tekstu podstawowego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rgb="FFFF0000"/>
      <name val="Czcionka tekstu podstawowego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3" tint="0.59999389629810485"/>
      <name val="Calibri"/>
      <family val="2"/>
      <charset val="238"/>
      <scheme val="minor"/>
    </font>
    <font>
      <sz val="11"/>
      <color theme="3" tint="0.59999389629810485"/>
      <name val="Calibri"/>
      <family val="2"/>
      <charset val="238"/>
      <scheme val="minor"/>
    </font>
  </fonts>
  <fills count="6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50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9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9"/>
      </patternFill>
    </fill>
    <fill>
      <patternFill patternType="solid">
        <fgColor theme="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9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9">
    <xf numFmtId="0" fontId="0" fillId="0" borderId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61" fillId="29" borderId="0" applyNumberFormat="0" applyBorder="0" applyAlignment="0" applyProtection="0"/>
    <xf numFmtId="0" fontId="61" fillId="30" borderId="0" applyNumberFormat="0" applyBorder="0" applyAlignment="0" applyProtection="0"/>
    <xf numFmtId="0" fontId="61" fillId="31" borderId="0" applyNumberFormat="0" applyBorder="0" applyAlignment="0" applyProtection="0"/>
    <xf numFmtId="0" fontId="62" fillId="32" borderId="0" applyNumberFormat="0" applyBorder="0" applyAlignment="0" applyProtection="0"/>
    <xf numFmtId="0" fontId="62" fillId="33" borderId="0" applyNumberFormat="0" applyBorder="0" applyAlignment="0" applyProtection="0"/>
    <xf numFmtId="0" fontId="62" fillId="34" borderId="0" applyNumberFormat="0" applyBorder="0" applyAlignment="0" applyProtection="0"/>
    <xf numFmtId="0" fontId="62" fillId="35" borderId="0" applyNumberFormat="0" applyBorder="0" applyAlignment="0" applyProtection="0"/>
    <xf numFmtId="0" fontId="62" fillId="36" borderId="0" applyNumberFormat="0" applyBorder="0" applyAlignment="0" applyProtection="0"/>
    <xf numFmtId="0" fontId="62" fillId="37" borderId="0" applyNumberFormat="0" applyBorder="0" applyAlignment="0" applyProtection="0"/>
    <xf numFmtId="0" fontId="62" fillId="38" borderId="0" applyNumberFormat="0" applyBorder="0" applyAlignment="0" applyProtection="0"/>
    <xf numFmtId="0" fontId="62" fillId="39" borderId="0" applyNumberFormat="0" applyBorder="0" applyAlignment="0" applyProtection="0"/>
    <xf numFmtId="0" fontId="62" fillId="40" borderId="0" applyNumberFormat="0" applyBorder="0" applyAlignment="0" applyProtection="0"/>
    <xf numFmtId="0" fontId="62" fillId="41" borderId="0" applyNumberFormat="0" applyBorder="0" applyAlignment="0" applyProtection="0"/>
    <xf numFmtId="0" fontId="62" fillId="42" borderId="0" applyNumberFormat="0" applyBorder="0" applyAlignment="0" applyProtection="0"/>
    <xf numFmtId="0" fontId="62" fillId="43" borderId="0" applyNumberFormat="0" applyBorder="0" applyAlignment="0" applyProtection="0"/>
    <xf numFmtId="0" fontId="63" fillId="44" borderId="85" applyNumberFormat="0" applyAlignment="0" applyProtection="0"/>
    <xf numFmtId="0" fontId="64" fillId="45" borderId="86" applyNumberFormat="0" applyAlignment="0" applyProtection="0"/>
    <xf numFmtId="0" fontId="65" fillId="46" borderId="0" applyNumberFormat="0" applyBorder="0" applyAlignment="0" applyProtection="0"/>
    <xf numFmtId="0" fontId="66" fillId="46" borderId="0" applyNumberFormat="0" applyBorder="0" applyAlignment="0" applyProtection="0"/>
    <xf numFmtId="171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0" fontId="67" fillId="0" borderId="87" applyNumberFormat="0" applyFill="0" applyAlignment="0" applyProtection="0"/>
    <xf numFmtId="0" fontId="68" fillId="47" borderId="88" applyNumberFormat="0" applyAlignment="0" applyProtection="0"/>
    <xf numFmtId="0" fontId="69" fillId="0" borderId="89" applyNumberFormat="0" applyFill="0" applyAlignment="0" applyProtection="0"/>
    <xf numFmtId="0" fontId="70" fillId="0" borderId="90" applyNumberFormat="0" applyFill="0" applyAlignment="0" applyProtection="0"/>
    <xf numFmtId="0" fontId="71" fillId="0" borderId="91" applyNumberFormat="0" applyFill="0" applyAlignment="0" applyProtection="0"/>
    <xf numFmtId="0" fontId="71" fillId="0" borderId="0" applyNumberFormat="0" applyFill="0" applyBorder="0" applyAlignment="0" applyProtection="0"/>
    <xf numFmtId="0" fontId="72" fillId="48" borderId="0" applyNumberFormat="0" applyBorder="0" applyAlignment="0" applyProtection="0"/>
    <xf numFmtId="0" fontId="60" fillId="0" borderId="0"/>
    <xf numFmtId="0" fontId="60" fillId="0" borderId="0"/>
    <xf numFmtId="0" fontId="1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42" fillId="0" borderId="0"/>
    <xf numFmtId="0" fontId="52" fillId="2" borderId="1">
      <alignment vertical="center"/>
    </xf>
    <xf numFmtId="0" fontId="73" fillId="45" borderId="85" applyNumberFormat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75" fillId="0" borderId="92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7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79" fillId="49" borderId="0" applyNumberFormat="0" applyBorder="0" applyAlignment="0" applyProtection="0"/>
  </cellStyleXfs>
  <cellXfs count="805">
    <xf numFmtId="0" fontId="0" fillId="0" borderId="0" xfId="0"/>
    <xf numFmtId="0" fontId="3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5" xfId="0" applyFont="1" applyBorder="1"/>
    <xf numFmtId="164" fontId="4" fillId="3" borderId="5" xfId="0" applyNumberFormat="1" applyFont="1" applyFill="1" applyBorder="1"/>
    <xf numFmtId="164" fontId="3" fillId="3" borderId="5" xfId="0" applyNumberFormat="1" applyFont="1" applyFill="1" applyBorder="1"/>
    <xf numFmtId="0" fontId="5" fillId="0" borderId="6" xfId="0" applyFont="1" applyBorder="1"/>
    <xf numFmtId="164" fontId="4" fillId="3" borderId="6" xfId="0" applyNumberFormat="1" applyFont="1" applyFill="1" applyBorder="1"/>
    <xf numFmtId="164" fontId="7" fillId="3" borderId="6" xfId="0" applyNumberFormat="1" applyFont="1" applyFill="1" applyBorder="1"/>
    <xf numFmtId="0" fontId="3" fillId="0" borderId="6" xfId="0" applyFont="1" applyBorder="1"/>
    <xf numFmtId="164" fontId="3" fillId="3" borderId="6" xfId="0" applyNumberFormat="1" applyFont="1" applyFill="1" applyBorder="1"/>
    <xf numFmtId="164" fontId="4" fillId="3" borderId="6" xfId="0" applyNumberFormat="1" applyFont="1" applyFill="1" applyBorder="1" applyAlignment="1">
      <alignment horizontal="right"/>
    </xf>
    <xf numFmtId="165" fontId="8" fillId="3" borderId="6" xfId="0" applyNumberFormat="1" applyFont="1" applyFill="1" applyBorder="1"/>
    <xf numFmtId="165" fontId="7" fillId="3" borderId="6" xfId="0" applyNumberFormat="1" applyFont="1" applyFill="1" applyBorder="1"/>
    <xf numFmtId="3" fontId="4" fillId="3" borderId="6" xfId="0" applyNumberFormat="1" applyFont="1" applyFill="1" applyBorder="1"/>
    <xf numFmtId="3" fontId="3" fillId="3" borderId="6" xfId="0" applyNumberFormat="1" applyFont="1" applyFill="1" applyBorder="1"/>
    <xf numFmtId="3" fontId="4" fillId="3" borderId="6" xfId="0" applyNumberFormat="1" applyFont="1" applyFill="1" applyBorder="1" applyAlignment="1">
      <alignment horizontal="right"/>
    </xf>
    <xf numFmtId="3" fontId="7" fillId="3" borderId="6" xfId="0" applyNumberFormat="1" applyFont="1" applyFill="1" applyBorder="1"/>
    <xf numFmtId="0" fontId="3" fillId="0" borderId="6" xfId="0" applyFont="1" applyBorder="1" applyAlignment="1">
      <alignment horizontal="left" indent="2"/>
    </xf>
    <xf numFmtId="0" fontId="5" fillId="0" borderId="4" xfId="0" applyFont="1" applyBorder="1"/>
    <xf numFmtId="3" fontId="8" fillId="3" borderId="4" xfId="0" applyNumberFormat="1" applyFont="1" applyFill="1" applyBorder="1"/>
    <xf numFmtId="3" fontId="7" fillId="3" borderId="4" xfId="0" applyNumberFormat="1" applyFont="1" applyFill="1" applyBorder="1"/>
    <xf numFmtId="4" fontId="8" fillId="3" borderId="4" xfId="0" applyNumberFormat="1" applyFont="1" applyFill="1" applyBorder="1"/>
    <xf numFmtId="4" fontId="4" fillId="3" borderId="4" xfId="0" applyNumberFormat="1" applyFont="1" applyFill="1" applyBorder="1"/>
    <xf numFmtId="0" fontId="0" fillId="0" borderId="0" xfId="0" applyFill="1" applyBorder="1"/>
    <xf numFmtId="0" fontId="9" fillId="0" borderId="0" xfId="0" applyFont="1"/>
    <xf numFmtId="0" fontId="12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5" fillId="4" borderId="7" xfId="0" applyFont="1" applyFill="1" applyBorder="1" applyAlignment="1">
      <alignment horizontal="center" vertical="top" wrapText="1"/>
    </xf>
    <xf numFmtId="0" fontId="15" fillId="5" borderId="7" xfId="0" applyFont="1" applyFill="1" applyBorder="1" applyAlignment="1">
      <alignment horizontal="center" vertical="top" wrapText="1"/>
    </xf>
    <xf numFmtId="166" fontId="14" fillId="0" borderId="8" xfId="0" applyNumberFormat="1" applyFont="1" applyFill="1" applyBorder="1" applyAlignment="1">
      <alignment vertical="top" wrapText="1"/>
    </xf>
    <xf numFmtId="3" fontId="16" fillId="0" borderId="7" xfId="0" applyNumberFormat="1" applyFont="1" applyFill="1" applyBorder="1" applyAlignment="1">
      <alignment horizontal="center" wrapText="1"/>
    </xf>
    <xf numFmtId="3" fontId="17" fillId="3" borderId="7" xfId="0" applyNumberFormat="1" applyFont="1" applyFill="1" applyBorder="1" applyAlignment="1">
      <alignment horizontal="center" wrapText="1"/>
    </xf>
    <xf numFmtId="3" fontId="17" fillId="5" borderId="7" xfId="0" applyNumberFormat="1" applyFont="1" applyFill="1" applyBorder="1" applyAlignment="1">
      <alignment horizontal="center" wrapText="1"/>
    </xf>
    <xf numFmtId="3" fontId="14" fillId="3" borderId="9" xfId="0" applyNumberFormat="1" applyFont="1" applyFill="1" applyBorder="1" applyAlignment="1">
      <alignment horizontal="center" wrapText="1"/>
    </xf>
    <xf numFmtId="0" fontId="5" fillId="0" borderId="0" xfId="0" applyFont="1"/>
    <xf numFmtId="166" fontId="18" fillId="0" borderId="10" xfId="0" applyNumberFormat="1" applyFont="1" applyBorder="1" applyAlignment="1">
      <alignment horizontal="center" vertical="center" wrapText="1"/>
    </xf>
    <xf numFmtId="3" fontId="14" fillId="0" borderId="11" xfId="0" applyNumberFormat="1" applyFont="1" applyFill="1" applyBorder="1" applyAlignment="1">
      <alignment horizontal="center" vertical="center" wrapText="1"/>
    </xf>
    <xf numFmtId="3" fontId="19" fillId="0" borderId="11" xfId="0" applyNumberFormat="1" applyFont="1" applyFill="1" applyBorder="1" applyAlignment="1">
      <alignment horizontal="center" vertical="center" wrapText="1"/>
    </xf>
    <xf numFmtId="3" fontId="20" fillId="0" borderId="11" xfId="0" applyNumberFormat="1" applyFont="1" applyFill="1" applyBorder="1" applyAlignment="1">
      <alignment horizontal="center" vertical="center" wrapText="1"/>
    </xf>
    <xf numFmtId="0" fontId="12" fillId="0" borderId="9" xfId="0" applyFont="1" applyBorder="1"/>
    <xf numFmtId="166" fontId="18" fillId="0" borderId="12" xfId="0" applyNumberFormat="1" applyFont="1" applyBorder="1" applyAlignment="1">
      <alignment horizontal="center" vertical="center" wrapText="1"/>
    </xf>
    <xf numFmtId="3" fontId="14" fillId="0" borderId="12" xfId="0" applyNumberFormat="1" applyFont="1" applyFill="1" applyBorder="1" applyAlignment="1">
      <alignment horizontal="center" vertical="center" wrapText="1"/>
    </xf>
    <xf numFmtId="3" fontId="19" fillId="0" borderId="12" xfId="0" applyNumberFormat="1" applyFont="1" applyFill="1" applyBorder="1" applyAlignment="1">
      <alignment horizontal="center" vertical="center" wrapText="1"/>
    </xf>
    <xf numFmtId="3" fontId="20" fillId="0" borderId="12" xfId="0" applyNumberFormat="1" applyFont="1" applyFill="1" applyBorder="1" applyAlignment="1">
      <alignment horizontal="center" vertical="center" wrapText="1"/>
    </xf>
    <xf numFmtId="0" fontId="12" fillId="0" borderId="12" xfId="0" applyFont="1" applyBorder="1"/>
    <xf numFmtId="3" fontId="0" fillId="0" borderId="0" xfId="0" applyNumberFormat="1"/>
    <xf numFmtId="4" fontId="21" fillId="0" borderId="0" xfId="0" applyNumberFormat="1" applyFont="1" applyFill="1" applyBorder="1" applyAlignment="1">
      <alignment horizontal="right" vertical="center" wrapText="1"/>
    </xf>
    <xf numFmtId="3" fontId="21" fillId="0" borderId="0" xfId="0" applyNumberFormat="1" applyFont="1" applyFill="1" applyBorder="1" applyAlignment="1">
      <alignment horizontal="right" vertical="center" wrapText="1"/>
    </xf>
    <xf numFmtId="3" fontId="22" fillId="0" borderId="0" xfId="0" applyNumberFormat="1" applyFont="1" applyFill="1" applyBorder="1" applyAlignment="1">
      <alignment vertical="center"/>
    </xf>
    <xf numFmtId="4" fontId="22" fillId="0" borderId="0" xfId="0" applyNumberFormat="1" applyFont="1" applyFill="1" applyBorder="1" applyAlignment="1">
      <alignment vertical="center"/>
    </xf>
    <xf numFmtId="0" fontId="0" fillId="0" borderId="0" xfId="0" applyBorder="1"/>
    <xf numFmtId="166" fontId="18" fillId="0" borderId="0" xfId="0" applyNumberFormat="1" applyFont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 vertical="center" wrapText="1"/>
    </xf>
    <xf numFmtId="3" fontId="19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Border="1"/>
    <xf numFmtId="0" fontId="12" fillId="0" borderId="0" xfId="0" applyFont="1" applyFill="1"/>
    <xf numFmtId="0" fontId="0" fillId="0" borderId="0" xfId="0" applyFill="1"/>
    <xf numFmtId="3" fontId="14" fillId="0" borderId="0" xfId="0" applyNumberFormat="1" applyFont="1" applyFill="1" applyBorder="1" applyAlignment="1">
      <alignment horizontal="center" wrapText="1"/>
    </xf>
    <xf numFmtId="3" fontId="23" fillId="0" borderId="0" xfId="0" applyNumberFormat="1" applyFont="1" applyFill="1" applyBorder="1" applyAlignment="1">
      <alignment horizontal="center" wrapText="1"/>
    </xf>
    <xf numFmtId="166" fontId="23" fillId="0" borderId="0" xfId="0" applyNumberFormat="1" applyFont="1" applyFill="1" applyBorder="1" applyAlignment="1">
      <alignment vertical="top" wrapText="1"/>
    </xf>
    <xf numFmtId="3" fontId="24" fillId="0" borderId="0" xfId="0" applyNumberFormat="1" applyFont="1" applyFill="1" applyBorder="1" applyAlignment="1">
      <alignment horizontal="right" vertical="center" wrapText="1"/>
    </xf>
    <xf numFmtId="4" fontId="24" fillId="0" borderId="0" xfId="0" applyNumberFormat="1" applyFont="1" applyFill="1" applyBorder="1" applyAlignment="1">
      <alignment horizontal="right" vertical="center" wrapText="1"/>
    </xf>
    <xf numFmtId="3" fontId="25" fillId="0" borderId="0" xfId="0" applyNumberFormat="1" applyFont="1" applyFill="1" applyBorder="1" applyAlignment="1">
      <alignment horizontal="center" wrapText="1"/>
    </xf>
    <xf numFmtId="4" fontId="24" fillId="0" borderId="0" xfId="0" applyNumberFormat="1" applyFont="1" applyFill="1" applyBorder="1" applyAlignment="1">
      <alignment vertical="center"/>
    </xf>
    <xf numFmtId="3" fontId="0" fillId="0" borderId="0" xfId="0" applyNumberFormat="1" applyFill="1"/>
    <xf numFmtId="4" fontId="26" fillId="0" borderId="0" xfId="0" applyNumberFormat="1" applyFont="1" applyFill="1" applyBorder="1" applyAlignment="1">
      <alignment horizontal="center" vertical="center" wrapText="1"/>
    </xf>
    <xf numFmtId="166" fontId="14" fillId="0" borderId="8" xfId="0" applyNumberFormat="1" applyFont="1" applyFill="1" applyBorder="1" applyAlignment="1">
      <alignment horizontal="right" vertical="top" wrapText="1"/>
    </xf>
    <xf numFmtId="49" fontId="11" fillId="6" borderId="0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vertical="center"/>
    </xf>
    <xf numFmtId="4" fontId="11" fillId="0" borderId="0" xfId="0" applyNumberFormat="1" applyFont="1" applyFill="1" applyBorder="1" applyAlignment="1">
      <alignment vertical="center"/>
    </xf>
    <xf numFmtId="3" fontId="0" fillId="0" borderId="0" xfId="0" applyNumberFormat="1" applyFill="1" applyBorder="1"/>
    <xf numFmtId="164" fontId="23" fillId="0" borderId="0" xfId="0" applyNumberFormat="1" applyFont="1" applyFill="1" applyBorder="1" applyAlignment="1">
      <alignment horizontal="center" wrapText="1"/>
    </xf>
    <xf numFmtId="166" fontId="14" fillId="0" borderId="8" xfId="0" quotePrefix="1" applyNumberFormat="1" applyFont="1" applyFill="1" applyBorder="1" applyAlignment="1">
      <alignment horizontal="right" vertical="top" wrapText="1"/>
    </xf>
    <xf numFmtId="3" fontId="16" fillId="0" borderId="0" xfId="0" applyNumberFormat="1" applyFont="1" applyBorder="1" applyAlignment="1">
      <alignment horizontal="center" wrapText="1"/>
    </xf>
    <xf numFmtId="3" fontId="14" fillId="0" borderId="0" xfId="0" applyNumberFormat="1" applyFont="1" applyBorder="1" applyAlignment="1">
      <alignment horizontal="center" wrapText="1"/>
    </xf>
    <xf numFmtId="0" fontId="14" fillId="0" borderId="0" xfId="0" applyFont="1"/>
    <xf numFmtId="0" fontId="28" fillId="0" borderId="0" xfId="0" applyFont="1"/>
    <xf numFmtId="0" fontId="29" fillId="0" borderId="0" xfId="0" applyFont="1"/>
    <xf numFmtId="4" fontId="30" fillId="0" borderId="0" xfId="0" applyNumberFormat="1" applyFont="1" applyFill="1" applyBorder="1" applyAlignment="1">
      <alignment vertical="center"/>
    </xf>
    <xf numFmtId="0" fontId="25" fillId="0" borderId="0" xfId="0" applyFont="1"/>
    <xf numFmtId="0" fontId="32" fillId="0" borderId="0" xfId="0" applyFont="1"/>
    <xf numFmtId="0" fontId="29" fillId="0" borderId="0" xfId="0" applyFont="1" applyFill="1"/>
    <xf numFmtId="165" fontId="25" fillId="0" borderId="0" xfId="0" applyNumberFormat="1" applyFont="1"/>
    <xf numFmtId="0" fontId="10" fillId="0" borderId="0" xfId="0" applyFont="1"/>
    <xf numFmtId="3" fontId="25" fillId="0" borderId="0" xfId="0" applyNumberFormat="1" applyFont="1"/>
    <xf numFmtId="3" fontId="23" fillId="0" borderId="0" xfId="0" applyNumberFormat="1" applyFont="1"/>
    <xf numFmtId="164" fontId="25" fillId="0" borderId="0" xfId="0" applyNumberFormat="1" applyFont="1"/>
    <xf numFmtId="3" fontId="29" fillId="0" borderId="0" xfId="0" applyNumberFormat="1" applyFont="1"/>
    <xf numFmtId="49" fontId="14" fillId="7" borderId="5" xfId="0" applyNumberFormat="1" applyFont="1" applyFill="1" applyBorder="1" applyAlignment="1"/>
    <xf numFmtId="3" fontId="17" fillId="7" borderId="6" xfId="0" applyNumberFormat="1" applyFont="1" applyFill="1" applyBorder="1" applyAlignment="1"/>
    <xf numFmtId="49" fontId="14" fillId="7" borderId="6" xfId="0" applyNumberFormat="1" applyFont="1" applyFill="1" applyBorder="1" applyAlignment="1"/>
    <xf numFmtId="0" fontId="14" fillId="8" borderId="5" xfId="0" applyFont="1" applyFill="1" applyBorder="1" applyAlignment="1">
      <alignment horizontal="center" vertical="center" wrapText="1"/>
    </xf>
    <xf numFmtId="0" fontId="14" fillId="9" borderId="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49" fontId="14" fillId="7" borderId="2" xfId="0" applyNumberFormat="1" applyFont="1" applyFill="1" applyBorder="1" applyAlignment="1"/>
    <xf numFmtId="165" fontId="0" fillId="0" borderId="0" xfId="0" applyNumberFormat="1"/>
    <xf numFmtId="169" fontId="25" fillId="0" borderId="0" xfId="0" applyNumberFormat="1" applyFont="1"/>
    <xf numFmtId="2" fontId="17" fillId="0" borderId="0" xfId="0" applyNumberFormat="1" applyFont="1" applyFill="1" applyBorder="1"/>
    <xf numFmtId="168" fontId="25" fillId="0" borderId="0" xfId="0" applyNumberFormat="1" applyFont="1"/>
    <xf numFmtId="165" fontId="17" fillId="0" borderId="0" xfId="0" applyNumberFormat="1" applyFont="1"/>
    <xf numFmtId="169" fontId="35" fillId="0" borderId="0" xfId="0" applyNumberFormat="1" applyFont="1"/>
    <xf numFmtId="2" fontId="35" fillId="0" borderId="0" xfId="0" applyNumberFormat="1" applyFont="1"/>
    <xf numFmtId="169" fontId="14" fillId="0" borderId="0" xfId="0" applyNumberFormat="1" applyFont="1" applyFill="1" applyBorder="1"/>
    <xf numFmtId="165" fontId="17" fillId="0" borderId="0" xfId="0" applyNumberFormat="1" applyFont="1" applyFill="1" applyBorder="1"/>
    <xf numFmtId="165" fontId="35" fillId="0" borderId="0" xfId="0" applyNumberFormat="1" applyFont="1"/>
    <xf numFmtId="2" fontId="14" fillId="0" borderId="0" xfId="0" applyNumberFormat="1" applyFont="1" applyFill="1" applyBorder="1"/>
    <xf numFmtId="168" fontId="35" fillId="0" borderId="0" xfId="0" applyNumberFormat="1" applyFont="1"/>
    <xf numFmtId="165" fontId="14" fillId="0" borderId="0" xfId="0" applyNumberFormat="1" applyFont="1" applyFill="1" applyBorder="1"/>
    <xf numFmtId="165" fontId="17" fillId="0" borderId="0" xfId="0" applyNumberFormat="1" applyFont="1" applyFill="1" applyBorder="1" applyAlignment="1"/>
    <xf numFmtId="3" fontId="17" fillId="0" borderId="0" xfId="0" applyNumberFormat="1" applyFont="1" applyFill="1" applyBorder="1" applyAlignment="1"/>
    <xf numFmtId="169" fontId="0" fillId="0" borderId="0" xfId="0" applyNumberFormat="1"/>
    <xf numFmtId="165" fontId="0" fillId="0" borderId="0" xfId="0" applyNumberFormat="1" applyFill="1" applyBorder="1"/>
    <xf numFmtId="169" fontId="29" fillId="0" borderId="0" xfId="0" applyNumberFormat="1" applyFont="1"/>
    <xf numFmtId="169" fontId="10" fillId="0" borderId="0" xfId="0" applyNumberFormat="1" applyFont="1"/>
    <xf numFmtId="0" fontId="13" fillId="0" borderId="0" xfId="0" applyFont="1" applyAlignment="1">
      <alignment wrapText="1"/>
    </xf>
    <xf numFmtId="0" fontId="36" fillId="0" borderId="0" xfId="0" applyFont="1" applyFill="1"/>
    <xf numFmtId="0" fontId="17" fillId="0" borderId="0" xfId="0" applyFont="1" applyFill="1"/>
    <xf numFmtId="0" fontId="37" fillId="0" borderId="0" xfId="0" applyFont="1" applyFill="1" applyBorder="1" applyAlignment="1">
      <alignment horizontal="center" vertical="center" wrapText="1"/>
    </xf>
    <xf numFmtId="49" fontId="36" fillId="0" borderId="13" xfId="0" applyNumberFormat="1" applyFont="1" applyFill="1" applyBorder="1" applyAlignment="1">
      <alignment horizontal="center" vertical="center" wrapText="1"/>
    </xf>
    <xf numFmtId="3" fontId="29" fillId="0" borderId="14" xfId="0" applyNumberFormat="1" applyFont="1" applyFill="1" applyBorder="1" applyAlignment="1">
      <alignment horizontal="center" vertical="center" wrapText="1"/>
    </xf>
    <xf numFmtId="3" fontId="29" fillId="0" borderId="15" xfId="0" applyNumberFormat="1" applyFont="1" applyFill="1" applyBorder="1" applyAlignment="1">
      <alignment horizontal="center" vertical="center" wrapText="1"/>
    </xf>
    <xf numFmtId="3" fontId="29" fillId="0" borderId="16" xfId="0" applyNumberFormat="1" applyFont="1" applyFill="1" applyBorder="1" applyAlignment="1">
      <alignment horizontal="center" vertical="center" wrapText="1"/>
    </xf>
    <xf numFmtId="3" fontId="36" fillId="10" borderId="17" xfId="0" applyNumberFormat="1" applyFont="1" applyFill="1" applyBorder="1" applyAlignment="1">
      <alignment horizontal="right" vertical="center"/>
    </xf>
    <xf numFmtId="0" fontId="37" fillId="0" borderId="18" xfId="0" applyFont="1" applyFill="1" applyBorder="1" applyAlignment="1">
      <alignment horizontal="center" vertical="center" wrapText="1"/>
    </xf>
    <xf numFmtId="49" fontId="36" fillId="0" borderId="19" xfId="0" applyNumberFormat="1" applyFont="1" applyFill="1" applyBorder="1" applyAlignment="1">
      <alignment horizontal="center" vertical="center" wrapText="1"/>
    </xf>
    <xf numFmtId="3" fontId="29" fillId="0" borderId="3" xfId="0" applyNumberFormat="1" applyFont="1" applyFill="1" applyBorder="1" applyAlignment="1">
      <alignment horizontal="center" vertical="center" wrapText="1"/>
    </xf>
    <xf numFmtId="3" fontId="29" fillId="0" borderId="2" xfId="0" applyNumberFormat="1" applyFont="1" applyFill="1" applyBorder="1" applyAlignment="1">
      <alignment horizontal="center" vertical="center" wrapText="1"/>
    </xf>
    <xf numFmtId="3" fontId="29" fillId="0" borderId="20" xfId="0" applyNumberFormat="1" applyFont="1" applyFill="1" applyBorder="1" applyAlignment="1">
      <alignment horizontal="center" vertical="center" wrapText="1"/>
    </xf>
    <xf numFmtId="3" fontId="36" fillId="10" borderId="21" xfId="0" applyNumberFormat="1" applyFont="1" applyFill="1" applyBorder="1" applyAlignment="1">
      <alignment horizontal="right" vertical="center"/>
    </xf>
    <xf numFmtId="49" fontId="36" fillId="3" borderId="22" xfId="0" applyNumberFormat="1" applyFont="1" applyFill="1" applyBorder="1" applyAlignment="1">
      <alignment horizontal="center" vertical="center" wrapText="1"/>
    </xf>
    <xf numFmtId="3" fontId="29" fillId="3" borderId="23" xfId="0" applyNumberFormat="1" applyFont="1" applyFill="1" applyBorder="1" applyAlignment="1">
      <alignment horizontal="center" vertical="center" wrapText="1"/>
    </xf>
    <xf numFmtId="3" fontId="29" fillId="3" borderId="24" xfId="0" applyNumberFormat="1" applyFont="1" applyFill="1" applyBorder="1" applyAlignment="1">
      <alignment horizontal="center" vertical="center" wrapText="1"/>
    </xf>
    <xf numFmtId="3" fontId="29" fillId="3" borderId="25" xfId="0" applyNumberFormat="1" applyFont="1" applyFill="1" applyBorder="1" applyAlignment="1">
      <alignment horizontal="center" vertical="center" wrapText="1"/>
    </xf>
    <xf numFmtId="3" fontId="36" fillId="11" borderId="26" xfId="0" applyNumberFormat="1" applyFont="1" applyFill="1" applyBorder="1" applyAlignment="1">
      <alignment horizontal="right" vertical="center"/>
    </xf>
    <xf numFmtId="49" fontId="36" fillId="0" borderId="27" xfId="0" applyNumberFormat="1" applyFont="1" applyFill="1" applyBorder="1" applyAlignment="1">
      <alignment horizontal="center" vertical="center" wrapText="1"/>
    </xf>
    <xf numFmtId="3" fontId="29" fillId="0" borderId="28" xfId="0" applyNumberFormat="1" applyFont="1" applyFill="1" applyBorder="1" applyAlignment="1">
      <alignment horizontal="center" vertical="center" wrapText="1"/>
    </xf>
    <xf numFmtId="3" fontId="29" fillId="0" borderId="4" xfId="0" applyNumberFormat="1" applyFont="1" applyFill="1" applyBorder="1" applyAlignment="1">
      <alignment horizontal="center" vertical="center" wrapText="1"/>
    </xf>
    <xf numFmtId="3" fontId="29" fillId="0" borderId="29" xfId="0" applyNumberFormat="1" applyFont="1" applyFill="1" applyBorder="1" applyAlignment="1">
      <alignment horizontal="center" vertical="center" wrapText="1"/>
    </xf>
    <xf numFmtId="3" fontId="36" fillId="10" borderId="30" xfId="0" applyNumberFormat="1" applyFont="1" applyFill="1" applyBorder="1" applyAlignment="1">
      <alignment horizontal="right" vertical="center"/>
    </xf>
    <xf numFmtId="49" fontId="36" fillId="8" borderId="31" xfId="0" applyNumberFormat="1" applyFont="1" applyFill="1" applyBorder="1" applyAlignment="1">
      <alignment horizontal="center" vertical="center" wrapText="1"/>
    </xf>
    <xf numFmtId="3" fontId="29" fillId="8" borderId="23" xfId="0" applyNumberFormat="1" applyFont="1" applyFill="1" applyBorder="1" applyAlignment="1">
      <alignment horizontal="center" vertical="center" wrapText="1"/>
    </xf>
    <xf numFmtId="3" fontId="29" fillId="8" borderId="24" xfId="0" applyNumberFormat="1" applyFont="1" applyFill="1" applyBorder="1" applyAlignment="1">
      <alignment horizontal="center" vertical="center" wrapText="1"/>
    </xf>
    <xf numFmtId="3" fontId="29" fillId="8" borderId="25" xfId="0" applyNumberFormat="1" applyFont="1" applyFill="1" applyBorder="1" applyAlignment="1">
      <alignment horizontal="center" vertical="center" wrapText="1"/>
    </xf>
    <xf numFmtId="3" fontId="36" fillId="12" borderId="32" xfId="0" applyNumberFormat="1" applyFont="1" applyFill="1" applyBorder="1" applyAlignment="1">
      <alignment horizontal="right" vertical="center"/>
    </xf>
    <xf numFmtId="3" fontId="38" fillId="0" borderId="0" xfId="0" applyNumberFormat="1" applyFont="1" applyFill="1" applyBorder="1" applyAlignment="1">
      <alignment horizontal="right" vertical="center"/>
    </xf>
    <xf numFmtId="49" fontId="36" fillId="3" borderId="31" xfId="0" applyNumberFormat="1" applyFont="1" applyFill="1" applyBorder="1" applyAlignment="1">
      <alignment horizontal="center" vertical="center" wrapText="1"/>
    </xf>
    <xf numFmtId="3" fontId="29" fillId="3" borderId="33" xfId="0" applyNumberFormat="1" applyFont="1" applyFill="1" applyBorder="1" applyAlignment="1">
      <alignment horizontal="center" vertical="center" wrapText="1"/>
    </xf>
    <xf numFmtId="3" fontId="29" fillId="3" borderId="5" xfId="0" applyNumberFormat="1" applyFont="1" applyFill="1" applyBorder="1" applyAlignment="1">
      <alignment horizontal="center" vertical="center" wrapText="1"/>
    </xf>
    <xf numFmtId="3" fontId="29" fillId="3" borderId="34" xfId="0" applyNumberFormat="1" applyFont="1" applyFill="1" applyBorder="1" applyAlignment="1">
      <alignment horizontal="center" vertical="center" wrapText="1"/>
    </xf>
    <xf numFmtId="3" fontId="36" fillId="11" borderId="32" xfId="0" applyNumberFormat="1" applyFont="1" applyFill="1" applyBorder="1" applyAlignment="1">
      <alignment horizontal="right" vertical="center"/>
    </xf>
    <xf numFmtId="3" fontId="36" fillId="13" borderId="16" xfId="0" applyNumberFormat="1" applyFont="1" applyFill="1" applyBorder="1" applyAlignment="1">
      <alignment horizontal="right" vertical="center"/>
    </xf>
    <xf numFmtId="3" fontId="36" fillId="13" borderId="20" xfId="0" applyNumberFormat="1" applyFont="1" applyFill="1" applyBorder="1" applyAlignment="1">
      <alignment horizontal="right" vertical="center"/>
    </xf>
    <xf numFmtId="49" fontId="36" fillId="6" borderId="19" xfId="0" applyNumberFormat="1" applyFont="1" applyFill="1" applyBorder="1" applyAlignment="1">
      <alignment horizontal="center" vertical="center" wrapText="1"/>
    </xf>
    <xf numFmtId="3" fontId="29" fillId="6" borderId="3" xfId="0" applyNumberFormat="1" applyFont="1" applyFill="1" applyBorder="1" applyAlignment="1">
      <alignment horizontal="center" vertical="center" wrapText="1"/>
    </xf>
    <xf numFmtId="3" fontId="29" fillId="6" borderId="2" xfId="0" applyNumberFormat="1" applyFont="1" applyFill="1" applyBorder="1" applyAlignment="1">
      <alignment horizontal="center" vertical="center" wrapText="1"/>
    </xf>
    <xf numFmtId="3" fontId="29" fillId="8" borderId="33" xfId="0" applyNumberFormat="1" applyFont="1" applyFill="1" applyBorder="1" applyAlignment="1">
      <alignment horizontal="center" vertical="center" wrapText="1"/>
    </xf>
    <xf numFmtId="3" fontId="29" fillId="8" borderId="5" xfId="0" applyNumberFormat="1" applyFont="1" applyFill="1" applyBorder="1" applyAlignment="1">
      <alignment horizontal="center" vertical="center" wrapText="1"/>
    </xf>
    <xf numFmtId="3" fontId="36" fillId="12" borderId="34" xfId="0" applyNumberFormat="1" applyFont="1" applyFill="1" applyBorder="1" applyAlignment="1">
      <alignment horizontal="right" vertical="center"/>
    </xf>
    <xf numFmtId="3" fontId="39" fillId="6" borderId="2" xfId="0" applyNumberFormat="1" applyFont="1" applyFill="1" applyBorder="1" applyAlignment="1">
      <alignment horizontal="right" vertical="center" wrapText="1"/>
    </xf>
    <xf numFmtId="0" fontId="29" fillId="0" borderId="0" xfId="0" applyFont="1" applyBorder="1"/>
    <xf numFmtId="3" fontId="40" fillId="6" borderId="2" xfId="0" applyNumberFormat="1" applyFont="1" applyFill="1" applyBorder="1" applyAlignment="1">
      <alignment horizontal="right" vertical="center" wrapText="1"/>
    </xf>
    <xf numFmtId="0" fontId="41" fillId="0" borderId="0" xfId="0" applyFont="1" applyAlignment="1">
      <alignment wrapText="1"/>
    </xf>
    <xf numFmtId="3" fontId="41" fillId="0" borderId="0" xfId="0" applyNumberFormat="1" applyFont="1" applyAlignment="1">
      <alignment wrapText="1"/>
    </xf>
    <xf numFmtId="3" fontId="40" fillId="0" borderId="2" xfId="175" applyNumberFormat="1" applyFont="1" applyBorder="1" applyAlignment="1">
      <alignment horizontal="right" vertical="center"/>
    </xf>
    <xf numFmtId="49" fontId="41" fillId="0" borderId="0" xfId="0" applyNumberFormat="1" applyFont="1" applyAlignment="1">
      <alignment wrapText="1"/>
    </xf>
    <xf numFmtId="3" fontId="39" fillId="13" borderId="2" xfId="0" applyNumberFormat="1" applyFont="1" applyFill="1" applyBorder="1" applyAlignment="1">
      <alignment horizontal="right" vertical="center"/>
    </xf>
    <xf numFmtId="4" fontId="43" fillId="0" borderId="0" xfId="182" applyNumberFormat="1" applyFont="1" applyFill="1" applyAlignment="1">
      <alignment vertical="center" wrapText="1"/>
    </xf>
    <xf numFmtId="0" fontId="41" fillId="0" borderId="0" xfId="0" applyFont="1" applyBorder="1" applyAlignment="1">
      <alignment wrapText="1"/>
    </xf>
    <xf numFmtId="3" fontId="39" fillId="0" borderId="2" xfId="0" applyNumberFormat="1" applyFont="1" applyBorder="1" applyAlignment="1">
      <alignment horizontal="right"/>
    </xf>
    <xf numFmtId="49" fontId="36" fillId="0" borderId="0" xfId="0" applyNumberFormat="1" applyFont="1" applyBorder="1" applyAlignment="1">
      <alignment horizontal="center"/>
    </xf>
    <xf numFmtId="4" fontId="29" fillId="0" borderId="0" xfId="182" applyNumberFormat="1" applyFont="1" applyFill="1" applyAlignment="1">
      <alignment vertical="center" wrapText="1"/>
    </xf>
    <xf numFmtId="0" fontId="36" fillId="0" borderId="0" xfId="0" applyFont="1"/>
    <xf numFmtId="0" fontId="17" fillId="0" borderId="0" xfId="0" applyFont="1"/>
    <xf numFmtId="0" fontId="29" fillId="0" borderId="0" xfId="0" applyFont="1" applyFill="1" applyAlignment="1">
      <alignment vertical="center"/>
    </xf>
    <xf numFmtId="0" fontId="17" fillId="0" borderId="0" xfId="0" applyFont="1" applyBorder="1" applyAlignment="1">
      <alignment wrapText="1"/>
    </xf>
    <xf numFmtId="0" fontId="44" fillId="0" borderId="0" xfId="0" applyFont="1" applyAlignment="1">
      <alignment wrapText="1"/>
    </xf>
    <xf numFmtId="0" fontId="0" fillId="0" borderId="0" xfId="0" applyFill="1" applyAlignment="1">
      <alignment horizontal="left" vertical="center"/>
    </xf>
    <xf numFmtId="0" fontId="46" fillId="0" borderId="0" xfId="0" applyFont="1" applyAlignment="1">
      <alignment horizontal="center" vertical="center" wrapText="1"/>
    </xf>
    <xf numFmtId="0" fontId="47" fillId="0" borderId="0" xfId="0" applyFont="1" applyFill="1" applyBorder="1" applyAlignment="1">
      <alignment horizontal="center" vertical="center" wrapText="1"/>
    </xf>
    <xf numFmtId="49" fontId="29" fillId="8" borderId="13" xfId="0" applyNumberFormat="1" applyFont="1" applyFill="1" applyBorder="1" applyAlignment="1">
      <alignment horizontal="center" vertical="center" wrapText="1"/>
    </xf>
    <xf numFmtId="3" fontId="29" fillId="12" borderId="35" xfId="0" applyNumberFormat="1" applyFont="1" applyFill="1" applyBorder="1" applyAlignment="1">
      <alignment horizontal="right" vertical="center"/>
    </xf>
    <xf numFmtId="3" fontId="29" fillId="12" borderId="36" xfId="0" applyNumberFormat="1" applyFont="1" applyFill="1" applyBorder="1" applyAlignment="1">
      <alignment horizontal="right" vertical="center"/>
    </xf>
    <xf numFmtId="3" fontId="38" fillId="0" borderId="0" xfId="0" applyNumberFormat="1" applyFont="1" applyFill="1" applyBorder="1" applyAlignment="1">
      <alignment horizontal="center" vertical="center"/>
    </xf>
    <xf numFmtId="49" fontId="29" fillId="8" borderId="19" xfId="0" applyNumberFormat="1" applyFont="1" applyFill="1" applyBorder="1" applyAlignment="1">
      <alignment horizontal="center" vertical="center" wrapText="1"/>
    </xf>
    <xf numFmtId="3" fontId="29" fillId="12" borderId="21" xfId="0" applyNumberFormat="1" applyFont="1" applyFill="1" applyBorder="1" applyAlignment="1">
      <alignment horizontal="right" vertical="center"/>
    </xf>
    <xf numFmtId="3" fontId="29" fillId="12" borderId="19" xfId="0" applyNumberFormat="1" applyFont="1" applyFill="1" applyBorder="1" applyAlignment="1">
      <alignment horizontal="right" vertical="center"/>
    </xf>
    <xf numFmtId="49" fontId="29" fillId="8" borderId="31" xfId="0" applyNumberFormat="1" applyFont="1" applyFill="1" applyBorder="1" applyAlignment="1">
      <alignment horizontal="center" vertical="center" wrapText="1"/>
    </xf>
    <xf numFmtId="3" fontId="29" fillId="12" borderId="32" xfId="0" applyNumberFormat="1" applyFont="1" applyFill="1" applyBorder="1" applyAlignment="1">
      <alignment horizontal="right" vertical="center"/>
    </xf>
    <xf numFmtId="3" fontId="29" fillId="12" borderId="31" xfId="0" applyNumberFormat="1" applyFont="1" applyFill="1" applyBorder="1" applyAlignment="1">
      <alignment horizontal="right" vertical="center"/>
    </xf>
    <xf numFmtId="49" fontId="29" fillId="3" borderId="13" xfId="0" applyNumberFormat="1" applyFont="1" applyFill="1" applyBorder="1" applyAlignment="1">
      <alignment horizontal="center" vertical="center" wrapText="1"/>
    </xf>
    <xf numFmtId="3" fontId="29" fillId="11" borderId="13" xfId="0" applyNumberFormat="1" applyFont="1" applyFill="1" applyBorder="1" applyAlignment="1">
      <alignment horizontal="right" vertical="center"/>
    </xf>
    <xf numFmtId="3" fontId="29" fillId="11" borderId="37" xfId="0" applyNumberFormat="1" applyFont="1" applyFill="1" applyBorder="1" applyAlignment="1">
      <alignment horizontal="right" vertical="center"/>
    </xf>
    <xf numFmtId="49" fontId="29" fillId="3" borderId="19" xfId="0" applyNumberFormat="1" applyFont="1" applyFill="1" applyBorder="1" applyAlignment="1">
      <alignment horizontal="center" vertical="center" wrapText="1"/>
    </xf>
    <xf numFmtId="3" fontId="29" fillId="11" borderId="19" xfId="0" applyNumberFormat="1" applyFont="1" applyFill="1" applyBorder="1" applyAlignment="1">
      <alignment horizontal="right" vertical="center"/>
    </xf>
    <xf numFmtId="3" fontId="29" fillId="11" borderId="38" xfId="0" applyNumberFormat="1" applyFont="1" applyFill="1" applyBorder="1" applyAlignment="1">
      <alignment horizontal="right" vertical="center"/>
    </xf>
    <xf numFmtId="4" fontId="43" fillId="0" borderId="0" xfId="182" applyNumberFormat="1" applyFont="1" applyFill="1" applyBorder="1" applyAlignment="1">
      <alignment horizontal="left" vertical="center" wrapText="1"/>
    </xf>
    <xf numFmtId="49" fontId="29" fillId="3" borderId="27" xfId="0" applyNumberFormat="1" applyFont="1" applyFill="1" applyBorder="1" applyAlignment="1">
      <alignment horizontal="center" vertical="center" wrapText="1"/>
    </xf>
    <xf numFmtId="3" fontId="29" fillId="11" borderId="39" xfId="0" applyNumberFormat="1" applyFont="1" applyFill="1" applyBorder="1" applyAlignment="1">
      <alignment horizontal="right" vertical="center"/>
    </xf>
    <xf numFmtId="3" fontId="29" fillId="11" borderId="40" xfId="0" applyNumberFormat="1" applyFont="1" applyFill="1" applyBorder="1" applyAlignment="1">
      <alignment horizontal="right" vertical="center"/>
    </xf>
    <xf numFmtId="49" fontId="29" fillId="3" borderId="22" xfId="0" applyNumberFormat="1" applyFont="1" applyFill="1" applyBorder="1" applyAlignment="1">
      <alignment horizontal="center" vertical="center" wrapText="1"/>
    </xf>
    <xf numFmtId="3" fontId="29" fillId="11" borderId="41" xfId="0" applyNumberFormat="1" applyFont="1" applyFill="1" applyBorder="1" applyAlignment="1">
      <alignment horizontal="right" vertical="center"/>
    </xf>
    <xf numFmtId="3" fontId="29" fillId="11" borderId="42" xfId="0" applyNumberFormat="1" applyFont="1" applyFill="1" applyBorder="1" applyAlignment="1">
      <alignment horizontal="right" vertical="center"/>
    </xf>
    <xf numFmtId="3" fontId="29" fillId="12" borderId="37" xfId="0" applyNumberFormat="1" applyFont="1" applyFill="1" applyBorder="1" applyAlignment="1">
      <alignment horizontal="right" vertical="center"/>
    </xf>
    <xf numFmtId="3" fontId="29" fillId="12" borderId="13" xfId="0" applyNumberFormat="1" applyFont="1" applyFill="1" applyBorder="1" applyAlignment="1">
      <alignment horizontal="right" vertical="center"/>
    </xf>
    <xf numFmtId="3" fontId="29" fillId="12" borderId="17" xfId="0" applyNumberFormat="1" applyFont="1" applyFill="1" applyBorder="1" applyAlignment="1">
      <alignment horizontal="right" vertical="center"/>
    </xf>
    <xf numFmtId="0" fontId="10" fillId="0" borderId="0" xfId="0" applyFont="1" applyFill="1"/>
    <xf numFmtId="3" fontId="16" fillId="12" borderId="38" xfId="0" applyNumberFormat="1" applyFont="1" applyFill="1" applyBorder="1" applyAlignment="1">
      <alignment horizontal="right" vertical="center"/>
    </xf>
    <xf numFmtId="3" fontId="16" fillId="12" borderId="19" xfId="0" applyNumberFormat="1" applyFont="1" applyFill="1" applyBorder="1" applyAlignment="1">
      <alignment horizontal="right" vertical="center"/>
    </xf>
    <xf numFmtId="3" fontId="16" fillId="12" borderId="21" xfId="0" applyNumberFormat="1" applyFont="1" applyFill="1" applyBorder="1" applyAlignment="1">
      <alignment horizontal="right" vertical="center"/>
    </xf>
    <xf numFmtId="49" fontId="29" fillId="8" borderId="22" xfId="0" applyNumberFormat="1" applyFont="1" applyFill="1" applyBorder="1" applyAlignment="1">
      <alignment horizontal="center" vertical="center" wrapText="1"/>
    </xf>
    <xf numFmtId="3" fontId="16" fillId="12" borderId="22" xfId="0" applyNumberFormat="1" applyFont="1" applyFill="1" applyBorder="1" applyAlignment="1">
      <alignment horizontal="right" vertical="center"/>
    </xf>
    <xf numFmtId="3" fontId="29" fillId="11" borderId="17" xfId="0" applyNumberFormat="1" applyFont="1" applyFill="1" applyBorder="1" applyAlignment="1">
      <alignment horizontal="right" vertical="center"/>
    </xf>
    <xf numFmtId="3" fontId="29" fillId="11" borderId="21" xfId="0" applyNumberFormat="1" applyFont="1" applyFill="1" applyBorder="1" applyAlignment="1">
      <alignment horizontal="right" vertical="center"/>
    </xf>
    <xf numFmtId="3" fontId="29" fillId="11" borderId="43" xfId="0" applyNumberFormat="1" applyFont="1" applyFill="1" applyBorder="1" applyAlignment="1">
      <alignment horizontal="right" vertical="center"/>
    </xf>
    <xf numFmtId="49" fontId="29" fillId="3" borderId="44" xfId="0" applyNumberFormat="1" applyFont="1" applyFill="1" applyBorder="1" applyAlignment="1">
      <alignment horizontal="center" vertical="center" wrapText="1"/>
    </xf>
    <xf numFmtId="0" fontId="49" fillId="0" borderId="0" xfId="0" applyFont="1" applyAlignment="1">
      <alignment horizontal="left"/>
    </xf>
    <xf numFmtId="0" fontId="15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center" vertical="top" wrapText="1"/>
    </xf>
    <xf numFmtId="3" fontId="16" fillId="0" borderId="0" xfId="0" applyNumberFormat="1" applyFont="1" applyFill="1" applyBorder="1" applyAlignment="1">
      <alignment horizontal="center" wrapText="1"/>
    </xf>
    <xf numFmtId="3" fontId="17" fillId="0" borderId="0" xfId="0" applyNumberFormat="1" applyFont="1" applyFill="1" applyBorder="1" applyAlignment="1">
      <alignment horizontal="center" wrapText="1"/>
    </xf>
    <xf numFmtId="3" fontId="29" fillId="0" borderId="0" xfId="0" applyNumberFormat="1" applyFont="1" applyFill="1" applyBorder="1" applyAlignment="1">
      <alignment horizontal="center" wrapText="1"/>
    </xf>
    <xf numFmtId="3" fontId="16" fillId="0" borderId="45" xfId="0" applyNumberFormat="1" applyFont="1" applyFill="1" applyBorder="1" applyAlignment="1">
      <alignment horizontal="center" wrapText="1"/>
    </xf>
    <xf numFmtId="0" fontId="51" fillId="0" borderId="0" xfId="0" applyFont="1" applyFill="1" applyBorder="1" applyAlignment="1">
      <alignment vertical="top" wrapText="1"/>
    </xf>
    <xf numFmtId="0" fontId="51" fillId="0" borderId="0" xfId="0" applyFont="1" applyFill="1" applyBorder="1" applyAlignment="1">
      <alignment horizontal="center" vertical="top" wrapText="1"/>
    </xf>
    <xf numFmtId="3" fontId="50" fillId="0" borderId="0" xfId="0" applyNumberFormat="1" applyFont="1" applyFill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3" fontId="53" fillId="0" borderId="0" xfId="177" applyNumberFormat="1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166" fontId="27" fillId="0" borderId="0" xfId="0" applyNumberFormat="1" applyFont="1" applyBorder="1" applyAlignment="1">
      <alignment horizontal="left" vertical="top" wrapText="1"/>
    </xf>
    <xf numFmtId="0" fontId="27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50" borderId="0" xfId="0" applyFill="1"/>
    <xf numFmtId="49" fontId="33" fillId="7" borderId="5" xfId="0" applyNumberFormat="1" applyFont="1" applyFill="1" applyBorder="1" applyAlignment="1">
      <alignment horizontal="center"/>
    </xf>
    <xf numFmtId="49" fontId="33" fillId="7" borderId="6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6" fontId="80" fillId="0" borderId="10" xfId="0" applyNumberFormat="1" applyFont="1" applyFill="1" applyBorder="1" applyAlignment="1">
      <alignment horizontal="center" vertical="top" wrapText="1"/>
    </xf>
    <xf numFmtId="3" fontId="14" fillId="0" borderId="11" xfId="0" applyNumberFormat="1" applyFont="1" applyFill="1" applyBorder="1" applyAlignment="1">
      <alignment horizontal="center" wrapText="1"/>
    </xf>
    <xf numFmtId="3" fontId="81" fillId="0" borderId="11" xfId="0" applyNumberFormat="1" applyFont="1" applyFill="1" applyBorder="1" applyAlignment="1">
      <alignment horizontal="center" wrapText="1"/>
    </xf>
    <xf numFmtId="3" fontId="81" fillId="0" borderId="9" xfId="0" applyNumberFormat="1" applyFont="1" applyFill="1" applyBorder="1" applyAlignment="1">
      <alignment horizontal="center" wrapText="1"/>
    </xf>
    <xf numFmtId="165" fontId="4" fillId="51" borderId="6" xfId="0" applyNumberFormat="1" applyFont="1" applyFill="1" applyBorder="1" applyAlignment="1">
      <alignment horizontal="right"/>
    </xf>
    <xf numFmtId="164" fontId="4" fillId="51" borderId="6" xfId="0" applyNumberFormat="1" applyFont="1" applyFill="1" applyBorder="1"/>
    <xf numFmtId="164" fontId="4" fillId="51" borderId="6" xfId="0" applyNumberFormat="1" applyFont="1" applyFill="1" applyBorder="1" applyAlignment="1">
      <alignment horizontal="right"/>
    </xf>
    <xf numFmtId="3" fontId="4" fillId="51" borderId="6" xfId="0" applyNumberFormat="1" applyFont="1" applyFill="1" applyBorder="1" applyAlignment="1">
      <alignment horizontal="right"/>
    </xf>
    <xf numFmtId="3" fontId="4" fillId="51" borderId="6" xfId="0" applyNumberFormat="1" applyFont="1" applyFill="1" applyBorder="1"/>
    <xf numFmtId="4" fontId="4" fillId="51" borderId="4" xfId="0" applyNumberFormat="1" applyFont="1" applyFill="1" applyBorder="1"/>
    <xf numFmtId="0" fontId="17" fillId="0" borderId="3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166" fontId="14" fillId="0" borderId="46" xfId="0" quotePrefix="1" applyNumberFormat="1" applyFont="1" applyFill="1" applyBorder="1" applyAlignment="1">
      <alignment horizontal="right" vertical="top" wrapText="1"/>
    </xf>
    <xf numFmtId="3" fontId="17" fillId="5" borderId="47" xfId="0" applyNumberFormat="1" applyFont="1" applyFill="1" applyBorder="1" applyAlignment="1">
      <alignment horizontal="center" wrapText="1"/>
    </xf>
    <xf numFmtId="3" fontId="17" fillId="3" borderId="48" xfId="0" applyNumberFormat="1" applyFont="1" applyFill="1" applyBorder="1" applyAlignment="1">
      <alignment horizontal="center" wrapText="1"/>
    </xf>
    <xf numFmtId="3" fontId="16" fillId="0" borderId="49" xfId="0" applyNumberFormat="1" applyFont="1" applyFill="1" applyBorder="1" applyAlignment="1">
      <alignment horizontal="center" wrapText="1"/>
    </xf>
    <xf numFmtId="3" fontId="17" fillId="3" borderId="49" xfId="0" applyNumberFormat="1" applyFont="1" applyFill="1" applyBorder="1" applyAlignment="1">
      <alignment horizontal="center" wrapText="1"/>
    </xf>
    <xf numFmtId="3" fontId="17" fillId="5" borderId="49" xfId="0" applyNumberFormat="1" applyFont="1" applyFill="1" applyBorder="1" applyAlignment="1">
      <alignment horizontal="center" wrapText="1"/>
    </xf>
    <xf numFmtId="3" fontId="17" fillId="3" borderId="45" xfId="0" applyNumberFormat="1" applyFont="1" applyFill="1" applyBorder="1" applyAlignment="1">
      <alignment horizontal="center" wrapText="1"/>
    </xf>
    <xf numFmtId="3" fontId="17" fillId="5" borderId="45" xfId="0" applyNumberFormat="1" applyFont="1" applyFill="1" applyBorder="1" applyAlignment="1">
      <alignment horizontal="center" wrapText="1"/>
    </xf>
    <xf numFmtId="3" fontId="12" fillId="0" borderId="0" xfId="0" applyNumberFormat="1" applyFont="1"/>
    <xf numFmtId="0" fontId="56" fillId="0" borderId="0" xfId="0" applyFont="1"/>
    <xf numFmtId="0" fontId="57" fillId="0" borderId="0" xfId="0" applyFont="1"/>
    <xf numFmtId="3" fontId="29" fillId="11" borderId="50" xfId="0" applyNumberFormat="1" applyFont="1" applyFill="1" applyBorder="1" applyAlignment="1">
      <alignment horizontal="right" vertical="center"/>
    </xf>
    <xf numFmtId="3" fontId="29" fillId="11" borderId="51" xfId="0" applyNumberFormat="1" applyFont="1" applyFill="1" applyBorder="1" applyAlignment="1">
      <alignment horizontal="right" vertical="center"/>
    </xf>
    <xf numFmtId="175" fontId="14" fillId="9" borderId="5" xfId="0" applyNumberFormat="1" applyFont="1" applyFill="1" applyBorder="1" applyAlignment="1">
      <alignment horizontal="center" vertical="center" wrapText="1"/>
    </xf>
    <xf numFmtId="175" fontId="14" fillId="3" borderId="5" xfId="0" applyNumberFormat="1" applyFont="1" applyFill="1" applyBorder="1" applyAlignment="1">
      <alignment horizontal="center" vertical="center" wrapText="1"/>
    </xf>
    <xf numFmtId="175" fontId="14" fillId="8" borderId="5" xfId="0" applyNumberFormat="1" applyFont="1" applyFill="1" applyBorder="1" applyAlignment="1">
      <alignment horizontal="center" vertical="center" wrapText="1"/>
    </xf>
    <xf numFmtId="175" fontId="14" fillId="8" borderId="2" xfId="0" applyNumberFormat="1" applyFont="1" applyFill="1" applyBorder="1" applyAlignment="1">
      <alignment horizontal="center" vertical="center" wrapText="1"/>
    </xf>
    <xf numFmtId="175" fontId="14" fillId="9" borderId="2" xfId="0" applyNumberFormat="1" applyFont="1" applyFill="1" applyBorder="1" applyAlignment="1">
      <alignment horizontal="center" vertical="center" wrapText="1"/>
    </xf>
    <xf numFmtId="3" fontId="17" fillId="5" borderId="52" xfId="0" applyNumberFormat="1" applyFont="1" applyFill="1" applyBorder="1" applyAlignment="1">
      <alignment horizontal="center" wrapText="1"/>
    </xf>
    <xf numFmtId="175" fontId="14" fillId="3" borderId="2" xfId="0" applyNumberFormat="1" applyFont="1" applyFill="1" applyBorder="1" applyAlignment="1">
      <alignment horizontal="center" vertical="center" wrapText="1"/>
    </xf>
    <xf numFmtId="17" fontId="0" fillId="0" borderId="0" xfId="0" applyNumberFormat="1"/>
    <xf numFmtId="0" fontId="0" fillId="0" borderId="0" xfId="0" applyBorder="1"/>
    <xf numFmtId="0" fontId="32" fillId="0" borderId="53" xfId="0" applyFont="1" applyBorder="1"/>
    <xf numFmtId="0" fontId="59" fillId="0" borderId="0" xfId="0" applyFont="1" applyFill="1" applyBorder="1" applyAlignment="1">
      <alignment vertical="center"/>
    </xf>
    <xf numFmtId="3" fontId="0" fillId="0" borderId="0" xfId="0" applyNumberFormat="1" applyFill="1" applyBorder="1" applyAlignment="1">
      <alignment horizontal="left" wrapText="1"/>
    </xf>
    <xf numFmtId="166" fontId="14" fillId="0" borderId="0" xfId="0" quotePrefix="1" applyNumberFormat="1" applyFont="1" applyFill="1" applyBorder="1" applyAlignment="1">
      <alignment horizontal="right" vertical="top" wrapText="1"/>
    </xf>
    <xf numFmtId="0" fontId="59" fillId="0" borderId="0" xfId="0" applyFont="1" applyFill="1" applyBorder="1" applyAlignment="1">
      <alignment horizontal="center" vertical="center"/>
    </xf>
    <xf numFmtId="17" fontId="59" fillId="0" borderId="0" xfId="0" quotePrefix="1" applyNumberFormat="1" applyFont="1" applyBorder="1" applyAlignment="1">
      <alignment horizontal="center" vertical="center"/>
    </xf>
    <xf numFmtId="0" fontId="34" fillId="0" borderId="0" xfId="0" applyFont="1" applyBorder="1"/>
    <xf numFmtId="176" fontId="4" fillId="51" borderId="6" xfId="0" applyNumberFormat="1" applyFont="1" applyFill="1" applyBorder="1"/>
    <xf numFmtId="0" fontId="82" fillId="0" borderId="2" xfId="0" applyFont="1" applyBorder="1" applyAlignment="1">
      <alignment horizontal="center"/>
    </xf>
    <xf numFmtId="3" fontId="4" fillId="52" borderId="6" xfId="0" applyNumberFormat="1" applyFont="1" applyFill="1" applyBorder="1" applyAlignment="1">
      <alignment horizontal="right"/>
    </xf>
    <xf numFmtId="3" fontId="4" fillId="52" borderId="6" xfId="0" applyNumberFormat="1" applyFont="1" applyFill="1" applyBorder="1"/>
    <xf numFmtId="4" fontId="4" fillId="52" borderId="4" xfId="0" applyNumberFormat="1" applyFont="1" applyFill="1" applyBorder="1"/>
    <xf numFmtId="3" fontId="16" fillId="0" borderId="2" xfId="0" applyNumberFormat="1" applyFont="1" applyBorder="1" applyAlignment="1">
      <alignment horizontal="center" wrapText="1"/>
    </xf>
    <xf numFmtId="3" fontId="14" fillId="3" borderId="2" xfId="0" applyNumberFormat="1" applyFont="1" applyFill="1" applyBorder="1" applyAlignment="1">
      <alignment horizontal="center" wrapText="1"/>
    </xf>
    <xf numFmtId="166" fontId="16" fillId="0" borderId="54" xfId="0" applyNumberFormat="1" applyFont="1" applyBorder="1" applyAlignment="1">
      <alignment vertical="top" wrapText="1"/>
    </xf>
    <xf numFmtId="3" fontId="16" fillId="0" borderId="15" xfId="0" applyNumberFormat="1" applyFont="1" applyBorder="1" applyAlignment="1">
      <alignment horizontal="center" wrapText="1"/>
    </xf>
    <xf numFmtId="3" fontId="14" fillId="3" borderId="15" xfId="0" applyNumberFormat="1" applyFont="1" applyFill="1" applyBorder="1" applyAlignment="1">
      <alignment horizontal="center" wrapText="1"/>
    </xf>
    <xf numFmtId="3" fontId="14" fillId="3" borderId="16" xfId="0" applyNumberFormat="1" applyFont="1" applyFill="1" applyBorder="1" applyAlignment="1">
      <alignment horizontal="center" wrapText="1"/>
    </xf>
    <xf numFmtId="166" fontId="16" fillId="0" borderId="55" xfId="0" applyNumberFormat="1" applyFont="1" applyBorder="1" applyAlignment="1">
      <alignment vertical="top" wrapText="1"/>
    </xf>
    <xf numFmtId="3" fontId="14" fillId="3" borderId="20" xfId="0" applyNumberFormat="1" applyFont="1" applyFill="1" applyBorder="1" applyAlignment="1">
      <alignment horizontal="center" wrapText="1"/>
    </xf>
    <xf numFmtId="166" fontId="16" fillId="0" borderId="56" xfId="0" applyNumberFormat="1" applyFont="1" applyBorder="1" applyAlignment="1">
      <alignment vertical="top" wrapText="1"/>
    </xf>
    <xf numFmtId="3" fontId="16" fillId="0" borderId="5" xfId="0" applyNumberFormat="1" applyFont="1" applyBorder="1" applyAlignment="1">
      <alignment horizontal="center" wrapText="1"/>
    </xf>
    <xf numFmtId="3" fontId="14" fillId="3" borderId="5" xfId="0" applyNumberFormat="1" applyFont="1" applyFill="1" applyBorder="1" applyAlignment="1">
      <alignment horizontal="center" wrapText="1"/>
    </xf>
    <xf numFmtId="3" fontId="14" fillId="3" borderId="34" xfId="0" applyNumberFormat="1" applyFont="1" applyFill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3" fontId="16" fillId="0" borderId="2" xfId="0" applyNumberFormat="1" applyFont="1" applyFill="1" applyBorder="1" applyAlignment="1">
      <alignment horizontal="center" wrapText="1"/>
    </xf>
    <xf numFmtId="3" fontId="17" fillId="3" borderId="2" xfId="0" applyNumberFormat="1" applyFont="1" applyFill="1" applyBorder="1" applyAlignment="1">
      <alignment horizontal="center" wrapText="1"/>
    </xf>
    <xf numFmtId="166" fontId="16" fillId="0" borderId="55" xfId="0" applyNumberFormat="1" applyFont="1" applyFill="1" applyBorder="1" applyAlignment="1">
      <alignment vertical="top" wrapText="1"/>
    </xf>
    <xf numFmtId="166" fontId="16" fillId="0" borderId="56" xfId="0" applyNumberFormat="1" applyFont="1" applyFill="1" applyBorder="1" applyAlignment="1">
      <alignment vertical="top" wrapText="1"/>
    </xf>
    <xf numFmtId="3" fontId="16" fillId="0" borderId="5" xfId="0" applyNumberFormat="1" applyFont="1" applyFill="1" applyBorder="1" applyAlignment="1">
      <alignment horizontal="center" wrapText="1"/>
    </xf>
    <xf numFmtId="3" fontId="17" fillId="3" borderId="5" xfId="0" applyNumberFormat="1" applyFont="1" applyFill="1" applyBorder="1" applyAlignment="1">
      <alignment horizontal="center" wrapText="1"/>
    </xf>
    <xf numFmtId="166" fontId="16" fillId="0" borderId="54" xfId="0" applyNumberFormat="1" applyFont="1" applyFill="1" applyBorder="1" applyAlignment="1">
      <alignment vertical="top" wrapText="1"/>
    </xf>
    <xf numFmtId="3" fontId="16" fillId="0" borderId="15" xfId="0" applyNumberFormat="1" applyFont="1" applyFill="1" applyBorder="1" applyAlignment="1">
      <alignment horizontal="center" wrapText="1"/>
    </xf>
    <xf numFmtId="3" fontId="17" fillId="3" borderId="15" xfId="0" applyNumberFormat="1" applyFont="1" applyFill="1" applyBorder="1" applyAlignment="1">
      <alignment horizontal="center" wrapText="1"/>
    </xf>
    <xf numFmtId="166" fontId="16" fillId="0" borderId="55" xfId="0" applyNumberFormat="1" applyFont="1" applyFill="1" applyBorder="1" applyAlignment="1">
      <alignment horizontal="right" vertical="top" wrapText="1"/>
    </xf>
    <xf numFmtId="166" fontId="16" fillId="0" borderId="56" xfId="0" applyNumberFormat="1" applyFont="1" applyFill="1" applyBorder="1" applyAlignment="1">
      <alignment horizontal="right" vertical="top" wrapText="1"/>
    </xf>
    <xf numFmtId="166" fontId="16" fillId="0" borderId="54" xfId="0" applyNumberFormat="1" applyFont="1" applyFill="1" applyBorder="1" applyAlignment="1">
      <alignment horizontal="right" vertical="top" wrapText="1"/>
    </xf>
    <xf numFmtId="166" fontId="16" fillId="0" borderId="56" xfId="0" quotePrefix="1" applyNumberFormat="1" applyFont="1" applyFill="1" applyBorder="1" applyAlignment="1">
      <alignment horizontal="right" vertical="top" wrapText="1"/>
    </xf>
    <xf numFmtId="3" fontId="83" fillId="0" borderId="2" xfId="0" applyNumberFormat="1" applyFont="1" applyFill="1" applyBorder="1" applyAlignment="1">
      <alignment horizontal="center" wrapText="1"/>
    </xf>
    <xf numFmtId="3" fontId="84" fillId="3" borderId="2" xfId="0" applyNumberFormat="1" applyFont="1" applyFill="1" applyBorder="1" applyAlignment="1">
      <alignment horizontal="center" wrapText="1"/>
    </xf>
    <xf numFmtId="3" fontId="84" fillId="51" borderId="2" xfId="0" applyNumberFormat="1" applyFont="1" applyFill="1" applyBorder="1" applyAlignment="1">
      <alignment horizontal="center" wrapText="1"/>
    </xf>
    <xf numFmtId="166" fontId="16" fillId="0" borderId="55" xfId="0" quotePrefix="1" applyNumberFormat="1" applyFont="1" applyFill="1" applyBorder="1" applyAlignment="1">
      <alignment horizontal="right" vertical="top" wrapText="1"/>
    </xf>
    <xf numFmtId="3" fontId="84" fillId="51" borderId="20" xfId="0" applyNumberFormat="1" applyFont="1" applyFill="1" applyBorder="1" applyAlignment="1">
      <alignment horizontal="center" wrapText="1"/>
    </xf>
    <xf numFmtId="3" fontId="83" fillId="0" borderId="5" xfId="0" applyNumberFormat="1" applyFont="1" applyFill="1" applyBorder="1" applyAlignment="1">
      <alignment horizontal="center" wrapText="1"/>
    </xf>
    <xf numFmtId="3" fontId="84" fillId="3" borderId="5" xfId="0" applyNumberFormat="1" applyFont="1" applyFill="1" applyBorder="1" applyAlignment="1">
      <alignment horizontal="center" wrapText="1"/>
    </xf>
    <xf numFmtId="3" fontId="84" fillId="51" borderId="34" xfId="0" applyNumberFormat="1" applyFont="1" applyFill="1" applyBorder="1" applyAlignment="1">
      <alignment horizontal="center" wrapText="1"/>
    </xf>
    <xf numFmtId="3" fontId="29" fillId="0" borderId="2" xfId="0" applyNumberFormat="1" applyFont="1" applyFill="1" applyBorder="1" applyAlignment="1">
      <alignment horizontal="center" wrapText="1"/>
    </xf>
    <xf numFmtId="3" fontId="85" fillId="0" borderId="2" xfId="0" applyNumberFormat="1" applyFont="1" applyFill="1" applyBorder="1" applyAlignment="1">
      <alignment horizontal="center" wrapText="1"/>
    </xf>
    <xf numFmtId="3" fontId="86" fillId="3" borderId="2" xfId="0" applyNumberFormat="1" applyFont="1" applyFill="1" applyBorder="1" applyAlignment="1">
      <alignment horizontal="center" wrapText="1"/>
    </xf>
    <xf numFmtId="3" fontId="14" fillId="51" borderId="2" xfId="0" applyNumberFormat="1" applyFont="1" applyFill="1" applyBorder="1" applyAlignment="1">
      <alignment horizontal="center" wrapText="1"/>
    </xf>
    <xf numFmtId="3" fontId="29" fillId="0" borderId="2" xfId="0" applyNumberFormat="1" applyFont="1" applyFill="1" applyBorder="1" applyAlignment="1">
      <alignment horizontal="center" vertical="center"/>
    </xf>
    <xf numFmtId="166" fontId="16" fillId="0" borderId="54" xfId="0" quotePrefix="1" applyNumberFormat="1" applyFont="1" applyFill="1" applyBorder="1" applyAlignment="1">
      <alignment horizontal="right" vertical="top" wrapText="1"/>
    </xf>
    <xf numFmtId="3" fontId="83" fillId="0" borderId="15" xfId="0" applyNumberFormat="1" applyFont="1" applyFill="1" applyBorder="1" applyAlignment="1">
      <alignment horizontal="center" wrapText="1"/>
    </xf>
    <xf numFmtId="3" fontId="84" fillId="3" borderId="15" xfId="0" applyNumberFormat="1" applyFont="1" applyFill="1" applyBorder="1" applyAlignment="1">
      <alignment horizontal="center" wrapText="1"/>
    </xf>
    <xf numFmtId="3" fontId="84" fillId="51" borderId="15" xfId="0" applyNumberFormat="1" applyFont="1" applyFill="1" applyBorder="1" applyAlignment="1">
      <alignment horizontal="center" wrapText="1"/>
    </xf>
    <xf numFmtId="3" fontId="84" fillId="51" borderId="16" xfId="0" applyNumberFormat="1" applyFont="1" applyFill="1" applyBorder="1" applyAlignment="1">
      <alignment horizontal="center" wrapText="1"/>
    </xf>
    <xf numFmtId="3" fontId="14" fillId="51" borderId="20" xfId="0" applyNumberFormat="1" applyFont="1" applyFill="1" applyBorder="1" applyAlignment="1">
      <alignment horizontal="center" wrapText="1"/>
    </xf>
    <xf numFmtId="3" fontId="29" fillId="0" borderId="5" xfId="0" applyNumberFormat="1" applyFont="1" applyFill="1" applyBorder="1" applyAlignment="1">
      <alignment horizontal="center" vertical="center" wrapText="1"/>
    </xf>
    <xf numFmtId="3" fontId="14" fillId="51" borderId="5" xfId="0" applyNumberFormat="1" applyFont="1" applyFill="1" applyBorder="1" applyAlignment="1">
      <alignment horizontal="center" wrapText="1"/>
    </xf>
    <xf numFmtId="3" fontId="29" fillId="0" borderId="5" xfId="0" applyNumberFormat="1" applyFont="1" applyFill="1" applyBorder="1" applyAlignment="1">
      <alignment horizontal="center" vertical="center"/>
    </xf>
    <xf numFmtId="3" fontId="85" fillId="0" borderId="2" xfId="0" applyNumberFormat="1" applyFont="1" applyFill="1" applyBorder="1" applyAlignment="1">
      <alignment horizontal="center" vertical="center" wrapText="1"/>
    </xf>
    <xf numFmtId="3" fontId="85" fillId="0" borderId="2" xfId="0" applyNumberFormat="1" applyFont="1" applyFill="1" applyBorder="1" applyAlignment="1">
      <alignment horizontal="center" vertical="center"/>
    </xf>
    <xf numFmtId="3" fontId="85" fillId="0" borderId="15" xfId="0" applyNumberFormat="1" applyFont="1" applyFill="1" applyBorder="1" applyAlignment="1">
      <alignment horizontal="center" vertical="center" wrapText="1"/>
    </xf>
    <xf numFmtId="3" fontId="85" fillId="0" borderId="15" xfId="0" applyNumberFormat="1" applyFont="1" applyFill="1" applyBorder="1" applyAlignment="1">
      <alignment horizontal="center" vertical="center"/>
    </xf>
    <xf numFmtId="3" fontId="84" fillId="3" borderId="20" xfId="0" applyNumberFormat="1" applyFont="1" applyFill="1" applyBorder="1" applyAlignment="1">
      <alignment horizontal="center" wrapText="1"/>
    </xf>
    <xf numFmtId="3" fontId="85" fillId="0" borderId="5" xfId="0" applyNumberFormat="1" applyFont="1" applyFill="1" applyBorder="1" applyAlignment="1">
      <alignment horizontal="center" vertical="center" wrapText="1"/>
    </xf>
    <xf numFmtId="3" fontId="84" fillId="51" borderId="5" xfId="0" applyNumberFormat="1" applyFont="1" applyFill="1" applyBorder="1" applyAlignment="1">
      <alignment horizontal="center" wrapText="1"/>
    </xf>
    <xf numFmtId="3" fontId="84" fillId="3" borderId="34" xfId="0" applyNumberFormat="1" applyFont="1" applyFill="1" applyBorder="1" applyAlignment="1">
      <alignment horizontal="center" wrapText="1"/>
    </xf>
    <xf numFmtId="0" fontId="50" fillId="14" borderId="57" xfId="0" applyFont="1" applyFill="1" applyBorder="1" applyAlignment="1">
      <alignment wrapText="1"/>
    </xf>
    <xf numFmtId="0" fontId="50" fillId="14" borderId="0" xfId="0" applyFont="1" applyFill="1" applyBorder="1" applyAlignment="1">
      <alignment wrapText="1"/>
    </xf>
    <xf numFmtId="0" fontId="50" fillId="14" borderId="58" xfId="0" applyFont="1" applyFill="1" applyBorder="1" applyAlignment="1">
      <alignment wrapText="1"/>
    </xf>
    <xf numFmtId="0" fontId="15" fillId="0" borderId="24" xfId="0" applyFont="1" applyBorder="1" applyAlignment="1">
      <alignment horizontal="center" vertical="top" wrapText="1"/>
    </xf>
    <xf numFmtId="0" fontId="15" fillId="0" borderId="25" xfId="0" applyFont="1" applyBorder="1" applyAlignment="1">
      <alignment horizontal="center" vertical="top" wrapText="1"/>
    </xf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29" fillId="0" borderId="0" xfId="0" applyFont="1" applyFill="1" applyAlignment="1"/>
    <xf numFmtId="0" fontId="0" fillId="0" borderId="0" xfId="0" applyAlignment="1"/>
    <xf numFmtId="0" fontId="29" fillId="0" borderId="0" xfId="0" applyFont="1" applyAlignment="1"/>
    <xf numFmtId="0" fontId="29" fillId="50" borderId="0" xfId="0" applyFont="1" applyFill="1" applyAlignment="1"/>
    <xf numFmtId="0" fontId="44" fillId="50" borderId="0" xfId="0" applyFont="1" applyFill="1" applyAlignment="1">
      <alignment wrapText="1"/>
    </xf>
    <xf numFmtId="0" fontId="0" fillId="50" borderId="0" xfId="0" applyFill="1" applyAlignment="1"/>
    <xf numFmtId="164" fontId="4" fillId="52" borderId="6" xfId="0" applyNumberFormat="1" applyFont="1" applyFill="1" applyBorder="1"/>
    <xf numFmtId="164" fontId="4" fillId="52" borderId="6" xfId="0" applyNumberFormat="1" applyFont="1" applyFill="1" applyBorder="1" applyAlignment="1">
      <alignment horizontal="right"/>
    </xf>
    <xf numFmtId="49" fontId="29" fillId="3" borderId="31" xfId="0" applyNumberFormat="1" applyFont="1" applyFill="1" applyBorder="1" applyAlignment="1">
      <alignment horizontal="center" vertical="center" wrapText="1"/>
    </xf>
    <xf numFmtId="3" fontId="29" fillId="11" borderId="59" xfId="0" applyNumberFormat="1" applyFont="1" applyFill="1" applyBorder="1" applyAlignment="1">
      <alignment horizontal="right" vertical="center"/>
    </xf>
    <xf numFmtId="3" fontId="29" fillId="11" borderId="31" xfId="0" applyNumberFormat="1" applyFont="1" applyFill="1" applyBorder="1" applyAlignment="1">
      <alignment horizontal="right" vertical="center"/>
    </xf>
    <xf numFmtId="49" fontId="29" fillId="8" borderId="51" xfId="0" applyNumberFormat="1" applyFont="1" applyFill="1" applyBorder="1" applyAlignment="1">
      <alignment horizontal="center" vertical="center" wrapText="1"/>
    </xf>
    <xf numFmtId="49" fontId="29" fillId="8" borderId="50" xfId="0" applyNumberFormat="1" applyFont="1" applyFill="1" applyBorder="1" applyAlignment="1">
      <alignment horizontal="center" vertical="center" wrapText="1"/>
    </xf>
    <xf numFmtId="3" fontId="29" fillId="8" borderId="13" xfId="0" applyNumberFormat="1" applyFont="1" applyFill="1" applyBorder="1" applyAlignment="1">
      <alignment horizontal="right" vertical="center" wrapText="1"/>
    </xf>
    <xf numFmtId="3" fontId="29" fillId="8" borderId="19" xfId="0" applyNumberFormat="1" applyFont="1" applyFill="1" applyBorder="1" applyAlignment="1">
      <alignment horizontal="right" vertical="center" wrapText="1"/>
    </xf>
    <xf numFmtId="3" fontId="29" fillId="8" borderId="37" xfId="0" applyNumberFormat="1" applyFont="1" applyFill="1" applyBorder="1" applyAlignment="1">
      <alignment horizontal="right" vertical="center" wrapText="1"/>
    </xf>
    <xf numFmtId="3" fontId="29" fillId="8" borderId="38" xfId="0" applyNumberFormat="1" applyFont="1" applyFill="1" applyBorder="1" applyAlignment="1">
      <alignment horizontal="right" vertical="center" wrapText="1"/>
    </xf>
    <xf numFmtId="3" fontId="16" fillId="53" borderId="19" xfId="0" applyNumberFormat="1" applyFont="1" applyFill="1" applyBorder="1" applyAlignment="1">
      <alignment horizontal="right" vertical="center"/>
    </xf>
    <xf numFmtId="49" fontId="58" fillId="54" borderId="31" xfId="28" applyNumberFormat="1" applyFont="1" applyFill="1" applyBorder="1" applyAlignment="1">
      <alignment horizontal="center" vertical="center" wrapText="1"/>
    </xf>
    <xf numFmtId="3" fontId="58" fillId="54" borderId="59" xfId="28" applyNumberFormat="1" applyFont="1" applyFill="1" applyBorder="1" applyAlignment="1">
      <alignment horizontal="right" vertical="center"/>
    </xf>
    <xf numFmtId="3" fontId="58" fillId="54" borderId="31" xfId="28" applyNumberFormat="1" applyFont="1" applyFill="1" applyBorder="1" applyAlignment="1">
      <alignment horizontal="right" vertical="center"/>
    </xf>
    <xf numFmtId="3" fontId="58" fillId="54" borderId="32" xfId="28" applyNumberFormat="1" applyFont="1" applyFill="1" applyBorder="1" applyAlignment="1">
      <alignment horizontal="right" vertical="center"/>
    </xf>
    <xf numFmtId="17" fontId="17" fillId="0" borderId="0" xfId="0" applyNumberFormat="1" applyFont="1"/>
    <xf numFmtId="3" fontId="39" fillId="0" borderId="2" xfId="0" applyNumberFormat="1" applyFont="1" applyFill="1" applyBorder="1" applyAlignment="1">
      <alignment horizontal="right" vertical="center"/>
    </xf>
    <xf numFmtId="0" fontId="1" fillId="0" borderId="0" xfId="0" applyFont="1"/>
    <xf numFmtId="3" fontId="85" fillId="0" borderId="0" xfId="0" applyNumberFormat="1" applyFont="1" applyFill="1" applyBorder="1" applyAlignment="1">
      <alignment horizontal="center" vertical="center" wrapText="1"/>
    </xf>
    <xf numFmtId="164" fontId="4" fillId="52" borderId="5" xfId="0" applyNumberFormat="1" applyFont="1" applyFill="1" applyBorder="1"/>
    <xf numFmtId="4" fontId="53" fillId="0" borderId="0" xfId="177" applyNumberFormat="1" applyFont="1" applyFill="1" applyAlignment="1">
      <alignment horizontal="center"/>
    </xf>
    <xf numFmtId="3" fontId="39" fillId="3" borderId="2" xfId="0" applyNumberFormat="1" applyFont="1" applyFill="1" applyBorder="1" applyAlignment="1">
      <alignment horizontal="right" vertical="center" wrapText="1"/>
    </xf>
    <xf numFmtId="3" fontId="40" fillId="3" borderId="2" xfId="0" applyNumberFormat="1" applyFont="1" applyFill="1" applyBorder="1" applyAlignment="1">
      <alignment horizontal="right" vertical="center" wrapText="1"/>
    </xf>
    <xf numFmtId="3" fontId="39" fillId="11" borderId="2" xfId="0" applyNumberFormat="1" applyFont="1" applyFill="1" applyBorder="1" applyAlignment="1">
      <alignment horizontal="right" vertical="center"/>
    </xf>
    <xf numFmtId="3" fontId="39" fillId="55" borderId="2" xfId="0" applyNumberFormat="1" applyFont="1" applyFill="1" applyBorder="1" applyAlignment="1">
      <alignment horizontal="right" vertical="center"/>
    </xf>
    <xf numFmtId="3" fontId="39" fillId="0" borderId="2" xfId="0" applyNumberFormat="1" applyFont="1" applyFill="1" applyBorder="1" applyAlignment="1">
      <alignment horizontal="right"/>
    </xf>
    <xf numFmtId="3" fontId="39" fillId="51" borderId="2" xfId="0" applyNumberFormat="1" applyFont="1" applyFill="1" applyBorder="1" applyAlignment="1">
      <alignment horizontal="right"/>
    </xf>
    <xf numFmtId="3" fontId="85" fillId="0" borderId="5" xfId="0" applyNumberFormat="1" applyFont="1" applyFill="1" applyBorder="1" applyAlignment="1">
      <alignment horizontal="center" vertical="center"/>
    </xf>
    <xf numFmtId="49" fontId="29" fillId="8" borderId="59" xfId="0" applyNumberFormat="1" applyFont="1" applyFill="1" applyBorder="1" applyAlignment="1">
      <alignment horizontal="center" vertical="center" wrapText="1"/>
    </xf>
    <xf numFmtId="3" fontId="29" fillId="8" borderId="31" xfId="0" applyNumberFormat="1" applyFont="1" applyFill="1" applyBorder="1" applyAlignment="1">
      <alignment horizontal="right" vertical="center" wrapText="1"/>
    </xf>
    <xf numFmtId="3" fontId="29" fillId="8" borderId="61" xfId="0" applyNumberFormat="1" applyFont="1" applyFill="1" applyBorder="1" applyAlignment="1">
      <alignment horizontal="right" vertical="center" wrapText="1"/>
    </xf>
    <xf numFmtId="0" fontId="59" fillId="0" borderId="18" xfId="0" applyFont="1" applyFill="1" applyBorder="1" applyAlignment="1">
      <alignment vertical="center"/>
    </xf>
    <xf numFmtId="166" fontId="16" fillId="0" borderId="60" xfId="0" quotePrefix="1" applyNumberFormat="1" applyFont="1" applyFill="1" applyBorder="1" applyAlignment="1">
      <alignment horizontal="right" vertical="top" wrapText="1"/>
    </xf>
    <xf numFmtId="3" fontId="85" fillId="0" borderId="4" xfId="0" applyNumberFormat="1" applyFont="1" applyFill="1" applyBorder="1" applyAlignment="1">
      <alignment horizontal="center" vertical="center" wrapText="1"/>
    </xf>
    <xf numFmtId="3" fontId="84" fillId="51" borderId="4" xfId="0" applyNumberFormat="1" applyFont="1" applyFill="1" applyBorder="1" applyAlignment="1">
      <alignment horizontal="center" wrapText="1"/>
    </xf>
    <xf numFmtId="0" fontId="0" fillId="0" borderId="62" xfId="0" applyFill="1" applyBorder="1"/>
    <xf numFmtId="0" fontId="0" fillId="0" borderId="62" xfId="0" applyBorder="1"/>
    <xf numFmtId="0" fontId="0" fillId="50" borderId="62" xfId="0" applyFill="1" applyBorder="1"/>
    <xf numFmtId="3" fontId="84" fillId="51" borderId="20" xfId="0" applyNumberFormat="1" applyFont="1" applyFill="1" applyBorder="1" applyAlignment="1">
      <alignment horizontal="center" vertical="center" wrapText="1"/>
    </xf>
    <xf numFmtId="3" fontId="84" fillId="51" borderId="29" xfId="0" applyNumberFormat="1" applyFont="1" applyFill="1" applyBorder="1" applyAlignment="1">
      <alignment horizontal="center" vertical="center" wrapText="1"/>
    </xf>
    <xf numFmtId="3" fontId="84" fillId="51" borderId="34" xfId="0" applyNumberFormat="1" applyFont="1" applyFill="1" applyBorder="1" applyAlignment="1">
      <alignment horizontal="center" vertical="center" wrapText="1"/>
    </xf>
    <xf numFmtId="3" fontId="84" fillId="51" borderId="16" xfId="0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3" fontId="85" fillId="0" borderId="24" xfId="0" applyNumberFormat="1" applyFont="1" applyFill="1" applyBorder="1" applyAlignment="1">
      <alignment horizontal="center" vertical="center" wrapText="1"/>
    </xf>
    <xf numFmtId="0" fontId="0" fillId="0" borderId="18" xfId="0" applyBorder="1"/>
    <xf numFmtId="0" fontId="87" fillId="0" borderId="0" xfId="0" applyFont="1" applyFill="1"/>
    <xf numFmtId="3" fontId="85" fillId="0" borderId="63" xfId="0" applyNumberFormat="1" applyFont="1" applyFill="1" applyBorder="1" applyAlignment="1">
      <alignment horizontal="center" vertical="center" wrapText="1"/>
    </xf>
    <xf numFmtId="3" fontId="84" fillId="51" borderId="63" xfId="0" applyNumberFormat="1" applyFont="1" applyFill="1" applyBorder="1" applyAlignment="1">
      <alignment horizontal="center" wrapText="1"/>
    </xf>
    <xf numFmtId="3" fontId="84" fillId="51" borderId="6" xfId="0" applyNumberFormat="1" applyFont="1" applyFill="1" applyBorder="1" applyAlignment="1">
      <alignment horizontal="center" wrapText="1"/>
    </xf>
    <xf numFmtId="3" fontId="85" fillId="0" borderId="33" xfId="0" applyNumberFormat="1" applyFont="1" applyFill="1" applyBorder="1" applyAlignment="1">
      <alignment horizontal="center" vertical="center"/>
    </xf>
    <xf numFmtId="3" fontId="84" fillId="51" borderId="24" xfId="0" applyNumberFormat="1" applyFont="1" applyFill="1" applyBorder="1" applyAlignment="1">
      <alignment horizontal="center" wrapText="1"/>
    </xf>
    <xf numFmtId="3" fontId="16" fillId="0" borderId="18" xfId="0" applyNumberFormat="1" applyFont="1" applyFill="1" applyBorder="1" applyAlignment="1">
      <alignment horizontal="center" wrapText="1"/>
    </xf>
    <xf numFmtId="0" fontId="0" fillId="0" borderId="57" xfId="0" applyFill="1" applyBorder="1"/>
    <xf numFmtId="3" fontId="85" fillId="0" borderId="6" xfId="0" applyNumberFormat="1" applyFont="1" applyFill="1" applyBorder="1" applyAlignment="1">
      <alignment horizontal="center" vertical="center" wrapText="1"/>
    </xf>
    <xf numFmtId="49" fontId="17" fillId="3" borderId="7" xfId="0" applyNumberFormat="1" applyFont="1" applyFill="1" applyBorder="1" applyAlignment="1">
      <alignment horizontal="center" wrapText="1"/>
    </xf>
    <xf numFmtId="49" fontId="88" fillId="7" borderId="6" xfId="0" applyNumberFormat="1" applyFont="1" applyFill="1" applyBorder="1" applyAlignment="1">
      <alignment horizontal="center"/>
    </xf>
    <xf numFmtId="0" fontId="89" fillId="0" borderId="0" xfId="0" applyFont="1"/>
    <xf numFmtId="3" fontId="84" fillId="9" borderId="4" xfId="0" applyNumberFormat="1" applyFont="1" applyFill="1" applyBorder="1"/>
    <xf numFmtId="3" fontId="84" fillId="3" borderId="4" xfId="0" applyNumberFormat="1" applyFont="1" applyFill="1" applyBorder="1"/>
    <xf numFmtId="3" fontId="84" fillId="8" borderId="64" xfId="0" applyNumberFormat="1" applyFont="1" applyFill="1" applyBorder="1"/>
    <xf numFmtId="49" fontId="84" fillId="7" borderId="6" xfId="0" applyNumberFormat="1" applyFont="1" applyFill="1" applyBorder="1" applyAlignment="1"/>
    <xf numFmtId="3" fontId="84" fillId="9" borderId="28" xfId="0" applyNumberFormat="1" applyFont="1" applyFill="1" applyBorder="1"/>
    <xf numFmtId="3" fontId="86" fillId="3" borderId="4" xfId="0" applyNumberFormat="1" applyFont="1" applyFill="1" applyBorder="1"/>
    <xf numFmtId="3" fontId="84" fillId="8" borderId="4" xfId="0" applyNumberFormat="1" applyFont="1" applyFill="1" applyBorder="1"/>
    <xf numFmtId="3" fontId="86" fillId="9" borderId="4" xfId="0" applyNumberFormat="1" applyFont="1" applyFill="1" applyBorder="1"/>
    <xf numFmtId="3" fontId="86" fillId="8" borderId="4" xfId="0" applyNumberFormat="1" applyFont="1" applyFill="1" applyBorder="1"/>
    <xf numFmtId="3" fontId="90" fillId="7" borderId="6" xfId="0" applyNumberFormat="1" applyFont="1" applyFill="1" applyBorder="1" applyAlignment="1"/>
    <xf numFmtId="3" fontId="86" fillId="7" borderId="6" xfId="0" applyNumberFormat="1" applyFont="1" applyFill="1" applyBorder="1" applyAlignment="1"/>
    <xf numFmtId="3" fontId="85" fillId="0" borderId="0" xfId="0" applyNumberFormat="1" applyFont="1"/>
    <xf numFmtId="3" fontId="89" fillId="56" borderId="0" xfId="0" applyNumberFormat="1" applyFont="1" applyFill="1" applyAlignment="1"/>
    <xf numFmtId="3" fontId="86" fillId="8" borderId="64" xfId="0" applyNumberFormat="1" applyFont="1" applyFill="1" applyBorder="1"/>
    <xf numFmtId="3" fontId="91" fillId="56" borderId="0" xfId="0" applyNumberFormat="1" applyFont="1" applyFill="1" applyBorder="1" applyAlignment="1"/>
    <xf numFmtId="3" fontId="86" fillId="9" borderId="2" xfId="0" applyNumberFormat="1" applyFont="1" applyFill="1" applyBorder="1"/>
    <xf numFmtId="3" fontId="86" fillId="3" borderId="2" xfId="0" applyNumberFormat="1" applyFont="1" applyFill="1" applyBorder="1"/>
    <xf numFmtId="3" fontId="86" fillId="8" borderId="2" xfId="0" applyNumberFormat="1" applyFont="1" applyFill="1" applyBorder="1"/>
    <xf numFmtId="3" fontId="92" fillId="54" borderId="64" xfId="0" applyNumberFormat="1" applyFont="1" applyFill="1" applyBorder="1"/>
    <xf numFmtId="3" fontId="86" fillId="54" borderId="2" xfId="0" applyNumberFormat="1" applyFont="1" applyFill="1" applyBorder="1"/>
    <xf numFmtId="3" fontId="86" fillId="8" borderId="65" xfId="0" applyNumberFormat="1" applyFont="1" applyFill="1" applyBorder="1"/>
    <xf numFmtId="0" fontId="85" fillId="0" borderId="53" xfId="0" applyFont="1" applyBorder="1"/>
    <xf numFmtId="3" fontId="84" fillId="0" borderId="2" xfId="0" applyNumberFormat="1" applyFont="1" applyFill="1" applyBorder="1"/>
    <xf numFmtId="3" fontId="84" fillId="0" borderId="65" xfId="0" applyNumberFormat="1" applyFont="1" applyFill="1" applyBorder="1"/>
    <xf numFmtId="3" fontId="84" fillId="0" borderId="3" xfId="0" applyNumberFormat="1" applyFont="1" applyFill="1" applyBorder="1"/>
    <xf numFmtId="3" fontId="84" fillId="0" borderId="65" xfId="0" applyNumberFormat="1" applyFont="1" applyFill="1" applyBorder="1" applyAlignment="1">
      <alignment horizontal="right"/>
    </xf>
    <xf numFmtId="3" fontId="84" fillId="0" borderId="3" xfId="0" applyNumberFormat="1" applyFont="1" applyFill="1" applyBorder="1" applyAlignment="1">
      <alignment horizontal="right"/>
    </xf>
    <xf numFmtId="3" fontId="84" fillId="0" borderId="38" xfId="0" applyNumberFormat="1" applyFont="1" applyFill="1" applyBorder="1" applyAlignment="1">
      <alignment horizontal="right"/>
    </xf>
    <xf numFmtId="3" fontId="84" fillId="0" borderId="2" xfId="0" applyNumberFormat="1" applyFont="1" applyFill="1" applyBorder="1" applyAlignment="1">
      <alignment horizontal="right"/>
    </xf>
    <xf numFmtId="3" fontId="86" fillId="0" borderId="2" xfId="0" applyNumberFormat="1" applyFont="1" applyFill="1" applyBorder="1"/>
    <xf numFmtId="3" fontId="85" fillId="0" borderId="2" xfId="0" applyNumberFormat="1" applyFont="1" applyBorder="1"/>
    <xf numFmtId="3" fontId="86" fillId="50" borderId="4" xfId="0" applyNumberFormat="1" applyFont="1" applyFill="1" applyBorder="1"/>
    <xf numFmtId="3" fontId="86" fillId="0" borderId="4" xfId="0" applyNumberFormat="1" applyFont="1" applyFill="1" applyBorder="1"/>
    <xf numFmtId="3" fontId="86" fillId="50" borderId="64" xfId="0" applyNumberFormat="1" applyFont="1" applyFill="1" applyBorder="1"/>
    <xf numFmtId="3" fontId="86" fillId="50" borderId="2" xfId="0" applyNumberFormat="1" applyFont="1" applyFill="1" applyBorder="1"/>
    <xf numFmtId="3" fontId="92" fillId="0" borderId="0" xfId="0" applyNumberFormat="1" applyFont="1" applyFill="1"/>
    <xf numFmtId="0" fontId="89" fillId="0" borderId="28" xfId="0" applyFont="1" applyBorder="1"/>
    <xf numFmtId="49" fontId="93" fillId="7" borderId="6" xfId="0" applyNumberFormat="1" applyFont="1" applyFill="1" applyBorder="1" applyAlignment="1">
      <alignment horizontal="center"/>
    </xf>
    <xf numFmtId="3" fontId="83" fillId="9" borderId="2" xfId="0" applyNumberFormat="1" applyFont="1" applyFill="1" applyBorder="1"/>
    <xf numFmtId="3" fontId="83" fillId="3" borderId="2" xfId="0" applyNumberFormat="1" applyFont="1" applyFill="1" applyBorder="1"/>
    <xf numFmtId="3" fontId="83" fillId="8" borderId="65" xfId="0" applyNumberFormat="1" applyFont="1" applyFill="1" applyBorder="1"/>
    <xf numFmtId="49" fontId="83" fillId="7" borderId="6" xfId="0" applyNumberFormat="1" applyFont="1" applyFill="1" applyBorder="1" applyAlignment="1"/>
    <xf numFmtId="3" fontId="83" fillId="9" borderId="3" xfId="0" applyNumberFormat="1" applyFont="1" applyFill="1" applyBorder="1"/>
    <xf numFmtId="3" fontId="85" fillId="3" borderId="2" xfId="0" applyNumberFormat="1" applyFont="1" applyFill="1" applyBorder="1"/>
    <xf numFmtId="3" fontId="83" fillId="8" borderId="2" xfId="0" applyNumberFormat="1" applyFont="1" applyFill="1" applyBorder="1"/>
    <xf numFmtId="3" fontId="85" fillId="9" borderId="4" xfId="0" applyNumberFormat="1" applyFont="1" applyFill="1" applyBorder="1"/>
    <xf numFmtId="3" fontId="85" fillId="3" borderId="4" xfId="0" applyNumberFormat="1" applyFont="1" applyFill="1" applyBorder="1"/>
    <xf numFmtId="3" fontId="85" fillId="8" borderId="4" xfId="0" applyNumberFormat="1" applyFont="1" applyFill="1" applyBorder="1"/>
    <xf numFmtId="3" fontId="94" fillId="7" borderId="6" xfId="0" applyNumberFormat="1" applyFont="1" applyFill="1" applyBorder="1" applyAlignment="1"/>
    <xf numFmtId="3" fontId="85" fillId="7" borderId="6" xfId="0" applyNumberFormat="1" applyFont="1" applyFill="1" applyBorder="1" applyAlignment="1"/>
    <xf numFmtId="3" fontId="85" fillId="8" borderId="64" xfId="0" applyNumberFormat="1" applyFont="1" applyFill="1" applyBorder="1"/>
    <xf numFmtId="3" fontId="85" fillId="9" borderId="2" xfId="0" applyNumberFormat="1" applyFont="1" applyFill="1" applyBorder="1"/>
    <xf numFmtId="3" fontId="85" fillId="8" borderId="2" xfId="0" applyNumberFormat="1" applyFont="1" applyFill="1" applyBorder="1"/>
    <xf numFmtId="3" fontId="92" fillId="54" borderId="65" xfId="0" applyNumberFormat="1" applyFont="1" applyFill="1" applyBorder="1"/>
    <xf numFmtId="0" fontId="85" fillId="0" borderId="65" xfId="0" applyFont="1" applyFill="1" applyBorder="1" applyAlignment="1">
      <alignment horizontal="center"/>
    </xf>
    <xf numFmtId="0" fontId="85" fillId="0" borderId="38" xfId="0" applyFont="1" applyFill="1" applyBorder="1" applyAlignment="1">
      <alignment horizontal="center"/>
    </xf>
    <xf numFmtId="0" fontId="85" fillId="0" borderId="3" xfId="0" applyFont="1" applyFill="1" applyBorder="1" applyAlignment="1">
      <alignment horizontal="right"/>
    </xf>
    <xf numFmtId="3" fontId="95" fillId="0" borderId="2" xfId="0" applyNumberFormat="1" applyFont="1" applyBorder="1"/>
    <xf numFmtId="3" fontId="96" fillId="50" borderId="64" xfId="0" applyNumberFormat="1" applyFont="1" applyFill="1" applyBorder="1"/>
    <xf numFmtId="3" fontId="85" fillId="50" borderId="2" xfId="0" applyNumberFormat="1" applyFont="1" applyFill="1" applyBorder="1"/>
    <xf numFmtId="3" fontId="84" fillId="9" borderId="2" xfId="0" applyNumberFormat="1" applyFont="1" applyFill="1" applyBorder="1"/>
    <xf numFmtId="3" fontId="84" fillId="3" borderId="2" xfId="0" applyNumberFormat="1" applyFont="1" applyFill="1" applyBorder="1"/>
    <xf numFmtId="3" fontId="84" fillId="8" borderId="65" xfId="0" applyNumberFormat="1" applyFont="1" applyFill="1" applyBorder="1"/>
    <xf numFmtId="3" fontId="84" fillId="9" borderId="3" xfId="0" applyNumberFormat="1" applyFont="1" applyFill="1" applyBorder="1"/>
    <xf numFmtId="3" fontId="84" fillId="8" borderId="2" xfId="0" applyNumberFormat="1" applyFont="1" applyFill="1" applyBorder="1"/>
    <xf numFmtId="3" fontId="86" fillId="52" borderId="4" xfId="0" applyNumberFormat="1" applyFont="1" applyFill="1" applyBorder="1"/>
    <xf numFmtId="0" fontId="85" fillId="0" borderId="65" xfId="0" applyFont="1" applyFill="1" applyBorder="1"/>
    <xf numFmtId="3" fontId="83" fillId="0" borderId="2" xfId="0" applyNumberFormat="1" applyFont="1" applyFill="1" applyBorder="1"/>
    <xf numFmtId="3" fontId="83" fillId="0" borderId="65" xfId="0" applyNumberFormat="1" applyFont="1" applyFill="1" applyBorder="1"/>
    <xf numFmtId="3" fontId="83" fillId="0" borderId="3" xfId="0" applyNumberFormat="1" applyFont="1" applyFill="1" applyBorder="1"/>
    <xf numFmtId="3" fontId="85" fillId="0" borderId="2" xfId="0" applyNumberFormat="1" applyFont="1" applyFill="1" applyBorder="1"/>
    <xf numFmtId="3" fontId="85" fillId="0" borderId="4" xfId="0" applyNumberFormat="1" applyFont="1" applyFill="1" applyBorder="1"/>
    <xf numFmtId="3" fontId="85" fillId="50" borderId="4" xfId="0" applyNumberFormat="1" applyFont="1" applyFill="1" applyBorder="1"/>
    <xf numFmtId="3" fontId="85" fillId="50" borderId="64" xfId="0" applyNumberFormat="1" applyFont="1" applyFill="1" applyBorder="1"/>
    <xf numFmtId="3" fontId="89" fillId="0" borderId="0" xfId="0" applyNumberFormat="1" applyFont="1" applyFill="1"/>
    <xf numFmtId="3" fontId="89" fillId="0" borderId="65" xfId="0" applyNumberFormat="1" applyFont="1" applyFill="1" applyBorder="1"/>
    <xf numFmtId="3" fontId="92" fillId="54" borderId="66" xfId="0" applyNumberFormat="1" applyFont="1" applyFill="1" applyBorder="1"/>
    <xf numFmtId="49" fontId="93" fillId="7" borderId="4" xfId="0" applyNumberFormat="1" applyFont="1" applyFill="1" applyBorder="1" applyAlignment="1">
      <alignment horizontal="center"/>
    </xf>
    <xf numFmtId="49" fontId="83" fillId="7" borderId="4" xfId="0" applyNumberFormat="1" applyFont="1" applyFill="1" applyBorder="1" applyAlignment="1"/>
    <xf numFmtId="3" fontId="94" fillId="7" borderId="4" xfId="0" applyNumberFormat="1" applyFont="1" applyFill="1" applyBorder="1" applyAlignment="1"/>
    <xf numFmtId="3" fontId="85" fillId="7" borderId="4" xfId="0" applyNumberFormat="1" applyFont="1" applyFill="1" applyBorder="1" applyAlignment="1"/>
    <xf numFmtId="3" fontId="92" fillId="0" borderId="65" xfId="0" applyNumberFormat="1" applyFont="1" applyFill="1" applyBorder="1"/>
    <xf numFmtId="3" fontId="89" fillId="0" borderId="0" xfId="0" applyNumberFormat="1" applyFont="1"/>
    <xf numFmtId="0" fontId="85" fillId="0" borderId="0" xfId="0" applyFont="1"/>
    <xf numFmtId="0" fontId="97" fillId="0" borderId="0" xfId="0" applyFont="1"/>
    <xf numFmtId="3" fontId="85" fillId="6" borderId="0" xfId="0" applyNumberFormat="1" applyFont="1" applyFill="1"/>
    <xf numFmtId="3" fontId="83" fillId="0" borderId="0" xfId="0" applyNumberFormat="1" applyFont="1" applyFill="1"/>
    <xf numFmtId="3" fontId="83" fillId="0" borderId="0" xfId="0" applyNumberFormat="1" applyFont="1"/>
    <xf numFmtId="167" fontId="94" fillId="0" borderId="0" xfId="0" applyNumberFormat="1" applyFont="1"/>
    <xf numFmtId="4" fontId="85" fillId="0" borderId="0" xfId="0" applyNumberFormat="1" applyFont="1"/>
    <xf numFmtId="175" fontId="85" fillId="0" borderId="0" xfId="0" applyNumberFormat="1" applyFont="1"/>
    <xf numFmtId="175" fontId="89" fillId="0" borderId="0" xfId="0" applyNumberFormat="1" applyFont="1"/>
    <xf numFmtId="175" fontId="89" fillId="0" borderId="0" xfId="0" applyNumberFormat="1" applyFont="1" applyAlignment="1">
      <alignment horizontal="center"/>
    </xf>
    <xf numFmtId="0" fontId="85" fillId="0" borderId="0" xfId="0" applyFont="1" applyBorder="1" applyAlignment="1">
      <alignment horizontal="center" wrapText="1"/>
    </xf>
    <xf numFmtId="0" fontId="94" fillId="0" borderId="0" xfId="0" applyFont="1"/>
    <xf numFmtId="49" fontId="88" fillId="7" borderId="2" xfId="0" applyNumberFormat="1" applyFont="1" applyFill="1" applyBorder="1" applyAlignment="1">
      <alignment horizontal="center"/>
    </xf>
    <xf numFmtId="49" fontId="84" fillId="7" borderId="2" xfId="0" applyNumberFormat="1" applyFont="1" applyFill="1" applyBorder="1" applyAlignment="1"/>
    <xf numFmtId="49" fontId="84" fillId="7" borderId="5" xfId="0" applyNumberFormat="1" applyFont="1" applyFill="1" applyBorder="1" applyAlignment="1"/>
    <xf numFmtId="0" fontId="97" fillId="0" borderId="2" xfId="0" applyFont="1" applyBorder="1"/>
    <xf numFmtId="0" fontId="84" fillId="9" borderId="5" xfId="0" applyFont="1" applyFill="1" applyBorder="1" applyAlignment="1">
      <alignment horizontal="center" vertical="center" wrapText="1"/>
    </xf>
    <xf numFmtId="0" fontId="84" fillId="3" borderId="5" xfId="0" applyFont="1" applyFill="1" applyBorder="1" applyAlignment="1">
      <alignment horizontal="center" vertical="center" wrapText="1"/>
    </xf>
    <xf numFmtId="0" fontId="84" fillId="8" borderId="5" xfId="0" applyFont="1" applyFill="1" applyBorder="1" applyAlignment="1">
      <alignment horizontal="center" vertical="center" wrapText="1"/>
    </xf>
    <xf numFmtId="175" fontId="84" fillId="9" borderId="5" xfId="0" applyNumberFormat="1" applyFont="1" applyFill="1" applyBorder="1" applyAlignment="1">
      <alignment horizontal="center" vertical="center" wrapText="1"/>
    </xf>
    <xf numFmtId="175" fontId="84" fillId="3" borderId="5" xfId="0" applyNumberFormat="1" applyFont="1" applyFill="1" applyBorder="1" applyAlignment="1">
      <alignment horizontal="center" vertical="center" wrapText="1"/>
    </xf>
    <xf numFmtId="175" fontId="84" fillId="8" borderId="5" xfId="0" applyNumberFormat="1" applyFont="1" applyFill="1" applyBorder="1" applyAlignment="1">
      <alignment horizontal="center" vertical="center" wrapText="1"/>
    </xf>
    <xf numFmtId="175" fontId="84" fillId="9" borderId="2" xfId="0" applyNumberFormat="1" applyFont="1" applyFill="1" applyBorder="1" applyAlignment="1">
      <alignment horizontal="center" vertical="center" wrapText="1"/>
    </xf>
    <xf numFmtId="175" fontId="84" fillId="3" borderId="2" xfId="0" applyNumberFormat="1" applyFont="1" applyFill="1" applyBorder="1" applyAlignment="1">
      <alignment horizontal="center" vertical="center" wrapText="1"/>
    </xf>
    <xf numFmtId="175" fontId="84" fillId="8" borderId="2" xfId="0" applyNumberFormat="1" applyFont="1" applyFill="1" applyBorder="1" applyAlignment="1">
      <alignment horizontal="center" vertical="center" wrapText="1"/>
    </xf>
    <xf numFmtId="165" fontId="84" fillId="9" borderId="4" xfId="0" applyNumberFormat="1" applyFont="1" applyFill="1" applyBorder="1"/>
    <xf numFmtId="165" fontId="84" fillId="3" borderId="4" xfId="0" applyNumberFormat="1" applyFont="1" applyFill="1" applyBorder="1"/>
    <xf numFmtId="165" fontId="84" fillId="8" borderId="4" xfId="0" applyNumberFormat="1" applyFont="1" applyFill="1" applyBorder="1"/>
    <xf numFmtId="165" fontId="84" fillId="7" borderId="4" xfId="0" applyNumberFormat="1" applyFont="1" applyFill="1" applyBorder="1" applyAlignment="1"/>
    <xf numFmtId="165" fontId="90" fillId="7" borderId="4" xfId="0" applyNumberFormat="1" applyFont="1" applyFill="1" applyBorder="1" applyAlignment="1"/>
    <xf numFmtId="165" fontId="86" fillId="7" borderId="6" xfId="0" applyNumberFormat="1" applyFont="1" applyFill="1" applyBorder="1" applyAlignment="1"/>
    <xf numFmtId="165" fontId="85" fillId="0" borderId="0" xfId="0" applyNumberFormat="1" applyFont="1"/>
    <xf numFmtId="164" fontId="84" fillId="9" borderId="4" xfId="0" applyNumberFormat="1" applyFont="1" applyFill="1" applyBorder="1"/>
    <xf numFmtId="164" fontId="84" fillId="3" borderId="4" xfId="0" applyNumberFormat="1" applyFont="1" applyFill="1" applyBorder="1"/>
    <xf numFmtId="164" fontId="84" fillId="54" borderId="4" xfId="0" applyNumberFormat="1" applyFont="1" applyFill="1" applyBorder="1"/>
    <xf numFmtId="164" fontId="84" fillId="8" borderId="4" xfId="0" applyNumberFormat="1" applyFont="1" applyFill="1" applyBorder="1"/>
    <xf numFmtId="164" fontId="84" fillId="51" borderId="4" xfId="0" applyNumberFormat="1" applyFont="1" applyFill="1" applyBorder="1"/>
    <xf numFmtId="164" fontId="86" fillId="9" borderId="2" xfId="0" applyNumberFormat="1" applyFont="1" applyFill="1" applyBorder="1"/>
    <xf numFmtId="164" fontId="86" fillId="3" borderId="2" xfId="0" applyNumberFormat="1" applyFont="1" applyFill="1" applyBorder="1"/>
    <xf numFmtId="164" fontId="86" fillId="8" borderId="2" xfId="0" applyNumberFormat="1" applyFont="1" applyFill="1" applyBorder="1"/>
    <xf numFmtId="165" fontId="85" fillId="0" borderId="2" xfId="0" applyNumberFormat="1" applyFont="1" applyBorder="1"/>
    <xf numFmtId="165" fontId="84" fillId="0" borderId="2" xfId="0" applyNumberFormat="1" applyFont="1" applyFill="1" applyBorder="1"/>
    <xf numFmtId="165" fontId="84" fillId="7" borderId="2" xfId="0" applyNumberFormat="1" applyFont="1" applyFill="1" applyBorder="1" applyAlignment="1"/>
    <xf numFmtId="165" fontId="90" fillId="7" borderId="2" xfId="0" applyNumberFormat="1" applyFont="1" applyFill="1" applyBorder="1" applyAlignment="1"/>
    <xf numFmtId="164" fontId="85" fillId="0" borderId="2" xfId="0" applyNumberFormat="1" applyFont="1" applyBorder="1"/>
    <xf numFmtId="164" fontId="84" fillId="0" borderId="2" xfId="0" applyNumberFormat="1" applyFont="1" applyFill="1" applyBorder="1"/>
    <xf numFmtId="0" fontId="85" fillId="15" borderId="65" xfId="0" applyFont="1" applyFill="1" applyBorder="1"/>
    <xf numFmtId="165" fontId="83" fillId="9" borderId="2" xfId="0" applyNumberFormat="1" applyFont="1" applyFill="1" applyBorder="1"/>
    <xf numFmtId="165" fontId="83" fillId="3" borderId="2" xfId="0" applyNumberFormat="1" applyFont="1" applyFill="1" applyBorder="1"/>
    <xf numFmtId="165" fontId="83" fillId="8" borderId="2" xfId="0" applyNumberFormat="1" applyFont="1" applyFill="1" applyBorder="1"/>
    <xf numFmtId="165" fontId="83" fillId="7" borderId="2" xfId="0" applyNumberFormat="1" applyFont="1" applyFill="1" applyBorder="1" applyAlignment="1"/>
    <xf numFmtId="165" fontId="94" fillId="7" borderId="2" xfId="0" applyNumberFormat="1" applyFont="1" applyFill="1" applyBorder="1" applyAlignment="1"/>
    <xf numFmtId="165" fontId="85" fillId="7" borderId="6" xfId="0" applyNumberFormat="1" applyFont="1" applyFill="1" applyBorder="1" applyAlignment="1"/>
    <xf numFmtId="164" fontId="83" fillId="9" borderId="2" xfId="0" applyNumberFormat="1" applyFont="1" applyFill="1" applyBorder="1"/>
    <xf numFmtId="164" fontId="83" fillId="51" borderId="2" xfId="0" applyNumberFormat="1" applyFont="1" applyFill="1" applyBorder="1"/>
    <xf numFmtId="164" fontId="83" fillId="54" borderId="2" xfId="0" applyNumberFormat="1" applyFont="1" applyFill="1" applyBorder="1"/>
    <xf numFmtId="164" fontId="83" fillId="52" borderId="2" xfId="0" applyNumberFormat="1" applyFont="1" applyFill="1" applyBorder="1"/>
    <xf numFmtId="164" fontId="85" fillId="3" borderId="2" xfId="0" applyNumberFormat="1" applyFont="1" applyFill="1" applyBorder="1"/>
    <xf numFmtId="164" fontId="85" fillId="9" borderId="2" xfId="0" applyNumberFormat="1" applyFont="1" applyFill="1" applyBorder="1"/>
    <xf numFmtId="164" fontId="85" fillId="8" borderId="2" xfId="0" applyNumberFormat="1" applyFont="1" applyFill="1" applyBorder="1"/>
    <xf numFmtId="0" fontId="85" fillId="0" borderId="0" xfId="0" applyFont="1" applyFill="1" applyBorder="1" applyAlignment="1">
      <alignment horizontal="center"/>
    </xf>
    <xf numFmtId="0" fontId="97" fillId="0" borderId="3" xfId="0" applyFont="1" applyBorder="1"/>
    <xf numFmtId="164" fontId="83" fillId="0" borderId="2" xfId="0" applyNumberFormat="1" applyFont="1" applyFill="1" applyBorder="1"/>
    <xf numFmtId="164" fontId="85" fillId="0" borderId="2" xfId="0" applyNumberFormat="1" applyFont="1" applyFill="1" applyBorder="1"/>
    <xf numFmtId="165" fontId="84" fillId="9" borderId="2" xfId="0" applyNumberFormat="1" applyFont="1" applyFill="1" applyBorder="1"/>
    <xf numFmtId="165" fontId="84" fillId="3" borderId="2" xfId="0" applyNumberFormat="1" applyFont="1" applyFill="1" applyBorder="1"/>
    <xf numFmtId="165" fontId="84" fillId="8" borderId="2" xfId="0" applyNumberFormat="1" applyFont="1" applyFill="1" applyBorder="1"/>
    <xf numFmtId="164" fontId="84" fillId="9" borderId="2" xfId="0" applyNumberFormat="1" applyFont="1" applyFill="1" applyBorder="1"/>
    <xf numFmtId="164" fontId="84" fillId="51" borderId="2" xfId="0" applyNumberFormat="1" applyFont="1" applyFill="1" applyBorder="1"/>
    <xf numFmtId="164" fontId="84" fillId="54" borderId="2" xfId="0" applyNumberFormat="1" applyFont="1" applyFill="1" applyBorder="1"/>
    <xf numFmtId="164" fontId="84" fillId="52" borderId="2" xfId="0" applyNumberFormat="1" applyFont="1" applyFill="1" applyBorder="1"/>
    <xf numFmtId="165" fontId="83" fillId="0" borderId="2" xfId="0" applyNumberFormat="1" applyFont="1" applyFill="1" applyBorder="1"/>
    <xf numFmtId="164" fontId="85" fillId="50" borderId="2" xfId="0" applyNumberFormat="1" applyFont="1" applyFill="1" applyBorder="1"/>
    <xf numFmtId="164" fontId="85" fillId="0" borderId="0" xfId="0" applyNumberFormat="1" applyFont="1"/>
    <xf numFmtId="165" fontId="85" fillId="7" borderId="4" xfId="0" applyNumberFormat="1" applyFont="1" applyFill="1" applyBorder="1" applyAlignment="1"/>
    <xf numFmtId="165" fontId="94" fillId="0" borderId="0" xfId="0" applyNumberFormat="1" applyFont="1"/>
    <xf numFmtId="165" fontId="89" fillId="0" borderId="0" xfId="0" applyNumberFormat="1" applyFont="1"/>
    <xf numFmtId="0" fontId="89" fillId="0" borderId="0" xfId="0" applyFont="1" applyAlignment="1">
      <alignment horizontal="center"/>
    </xf>
    <xf numFmtId="167" fontId="85" fillId="0" borderId="0" xfId="0" applyNumberFormat="1" applyFont="1"/>
    <xf numFmtId="164" fontId="98" fillId="0" borderId="0" xfId="0" applyNumberFormat="1" applyFont="1"/>
    <xf numFmtId="164" fontId="89" fillId="0" borderId="0" xfId="0" applyNumberFormat="1" applyFont="1"/>
    <xf numFmtId="167" fontId="99" fillId="0" borderId="0" xfId="0" applyNumberFormat="1" applyFont="1"/>
    <xf numFmtId="165" fontId="99" fillId="0" borderId="0" xfId="0" applyNumberFormat="1" applyFont="1"/>
    <xf numFmtId="164" fontId="99" fillId="0" borderId="0" xfId="0" applyNumberFormat="1" applyFont="1"/>
    <xf numFmtId="0" fontId="100" fillId="0" borderId="0" xfId="0" applyFont="1" applyAlignment="1">
      <alignment horizontal="left"/>
    </xf>
    <xf numFmtId="0" fontId="100" fillId="0" borderId="0" xfId="0" applyFont="1" applyAlignment="1">
      <alignment horizontal="center"/>
    </xf>
    <xf numFmtId="174" fontId="85" fillId="0" borderId="0" xfId="0" applyNumberFormat="1" applyFont="1"/>
    <xf numFmtId="169" fontId="94" fillId="0" borderId="0" xfId="0" applyNumberFormat="1" applyFont="1"/>
    <xf numFmtId="2" fontId="89" fillId="0" borderId="0" xfId="0" applyNumberFormat="1" applyFont="1"/>
    <xf numFmtId="2" fontId="86" fillId="0" borderId="0" xfId="0" applyNumberFormat="1" applyFont="1" applyFill="1" applyBorder="1"/>
    <xf numFmtId="3" fontId="85" fillId="54" borderId="2" xfId="0" applyNumberFormat="1" applyFont="1" applyFill="1" applyBorder="1"/>
    <xf numFmtId="3" fontId="101" fillId="56" borderId="0" xfId="0" applyNumberFormat="1" applyFont="1" applyFill="1" applyBorder="1" applyAlignment="1"/>
    <xf numFmtId="0" fontId="92" fillId="0" borderId="0" xfId="0" applyFont="1"/>
    <xf numFmtId="0" fontId="102" fillId="0" borderId="2" xfId="0" applyFont="1" applyBorder="1"/>
    <xf numFmtId="165" fontId="86" fillId="0" borderId="0" xfId="0" applyNumberFormat="1" applyFont="1"/>
    <xf numFmtId="0" fontId="86" fillId="5" borderId="65" xfId="0" applyFont="1" applyFill="1" applyBorder="1"/>
    <xf numFmtId="0" fontId="14" fillId="0" borderId="0" xfId="0" applyFont="1" applyBorder="1"/>
    <xf numFmtId="166" fontId="16" fillId="0" borderId="0" xfId="0" quotePrefix="1" applyNumberFormat="1" applyFont="1" applyFill="1" applyBorder="1" applyAlignment="1">
      <alignment horizontal="right" vertical="top" wrapText="1"/>
    </xf>
    <xf numFmtId="0" fontId="0" fillId="0" borderId="47" xfId="0" applyBorder="1"/>
    <xf numFmtId="3" fontId="85" fillId="0" borderId="65" xfId="0" applyNumberFormat="1" applyFont="1" applyFill="1" applyBorder="1" applyAlignment="1">
      <alignment horizontal="center" vertical="center" wrapText="1"/>
    </xf>
    <xf numFmtId="0" fontId="0" fillId="0" borderId="47" xfId="0" applyFill="1" applyBorder="1"/>
    <xf numFmtId="0" fontId="0" fillId="0" borderId="53" xfId="0" applyBorder="1"/>
    <xf numFmtId="3" fontId="17" fillId="51" borderId="7" xfId="0" applyNumberFormat="1" applyFont="1" applyFill="1" applyBorder="1" applyAlignment="1">
      <alignment horizontal="center" wrapText="1"/>
    </xf>
    <xf numFmtId="3" fontId="17" fillId="57" borderId="7" xfId="0" applyNumberFormat="1" applyFont="1" applyFill="1" applyBorder="1" applyAlignment="1">
      <alignment horizontal="center" wrapText="1"/>
    </xf>
    <xf numFmtId="166" fontId="17" fillId="0" borderId="8" xfId="0" quotePrefix="1" applyNumberFormat="1" applyFont="1" applyFill="1" applyBorder="1" applyAlignment="1">
      <alignment horizontal="right" vertical="top" wrapText="1"/>
    </xf>
    <xf numFmtId="3" fontId="29" fillId="0" borderId="7" xfId="0" applyNumberFormat="1" applyFont="1" applyFill="1" applyBorder="1" applyAlignment="1">
      <alignment horizontal="center" wrapText="1"/>
    </xf>
    <xf numFmtId="0" fontId="103" fillId="0" borderId="0" xfId="0" applyFont="1"/>
    <xf numFmtId="0" fontId="104" fillId="0" borderId="0" xfId="0" applyFont="1"/>
    <xf numFmtId="3" fontId="85" fillId="0" borderId="68" xfId="0" applyNumberFormat="1" applyFont="1" applyFill="1" applyBorder="1" applyAlignment="1">
      <alignment horizontal="center" vertical="center"/>
    </xf>
    <xf numFmtId="3" fontId="84" fillId="51" borderId="65" xfId="0" applyNumberFormat="1" applyFont="1" applyFill="1" applyBorder="1" applyAlignment="1">
      <alignment horizontal="center" wrapText="1"/>
    </xf>
    <xf numFmtId="0" fontId="59" fillId="0" borderId="69" xfId="0" applyFont="1" applyFill="1" applyBorder="1" applyAlignment="1">
      <alignment vertical="center"/>
    </xf>
    <xf numFmtId="49" fontId="29" fillId="51" borderId="13" xfId="0" applyNumberFormat="1" applyFont="1" applyFill="1" applyBorder="1" applyAlignment="1">
      <alignment horizontal="center" vertical="center" wrapText="1"/>
    </xf>
    <xf numFmtId="49" fontId="29" fillId="51" borderId="31" xfId="0" applyNumberFormat="1" applyFont="1" applyFill="1" applyBorder="1" applyAlignment="1">
      <alignment horizontal="center" vertical="center" wrapText="1"/>
    </xf>
    <xf numFmtId="49" fontId="29" fillId="51" borderId="22" xfId="0" applyNumberFormat="1" applyFont="1" applyFill="1" applyBorder="1" applyAlignment="1">
      <alignment horizontal="center" vertical="center" wrapText="1"/>
    </xf>
    <xf numFmtId="0" fontId="29" fillId="0" borderId="70" xfId="0" applyFont="1" applyBorder="1"/>
    <xf numFmtId="3" fontId="85" fillId="0" borderId="68" xfId="0" applyNumberFormat="1" applyFont="1" applyFill="1" applyBorder="1" applyAlignment="1">
      <alignment horizontal="center" vertical="center" wrapText="1"/>
    </xf>
    <xf numFmtId="3" fontId="84" fillId="51" borderId="68" xfId="0" applyNumberFormat="1" applyFont="1" applyFill="1" applyBorder="1" applyAlignment="1">
      <alignment horizontal="center" wrapText="1"/>
    </xf>
    <xf numFmtId="3" fontId="84" fillId="51" borderId="71" xfId="0" applyNumberFormat="1" applyFont="1" applyFill="1" applyBorder="1" applyAlignment="1">
      <alignment horizontal="center" vertical="center" wrapText="1"/>
    </xf>
    <xf numFmtId="166" fontId="16" fillId="0" borderId="72" xfId="0" quotePrefix="1" applyNumberFormat="1" applyFont="1" applyFill="1" applyBorder="1" applyAlignment="1">
      <alignment horizontal="right" vertical="top" wrapText="1"/>
    </xf>
    <xf numFmtId="3" fontId="84" fillId="51" borderId="73" xfId="0" applyNumberFormat="1" applyFont="1" applyFill="1" applyBorder="1" applyAlignment="1">
      <alignment horizontal="center" wrapText="1"/>
    </xf>
    <xf numFmtId="3" fontId="39" fillId="54" borderId="2" xfId="0" applyNumberFormat="1" applyFont="1" applyFill="1" applyBorder="1" applyAlignment="1">
      <alignment horizontal="right"/>
    </xf>
    <xf numFmtId="3" fontId="29" fillId="51" borderId="13" xfId="0" applyNumberFormat="1" applyFont="1" applyFill="1" applyBorder="1" applyAlignment="1">
      <alignment horizontal="right" vertical="center" wrapText="1"/>
    </xf>
    <xf numFmtId="3" fontId="29" fillId="51" borderId="31" xfId="0" applyNumberFormat="1" applyFont="1" applyFill="1" applyBorder="1" applyAlignment="1">
      <alignment horizontal="right" vertical="center" wrapText="1"/>
    </xf>
    <xf numFmtId="3" fontId="29" fillId="51" borderId="22" xfId="0" applyNumberFormat="1" applyFont="1" applyFill="1" applyBorder="1" applyAlignment="1">
      <alignment horizontal="right" vertical="center" wrapText="1"/>
    </xf>
    <xf numFmtId="3" fontId="29" fillId="51" borderId="17" xfId="0" applyNumberFormat="1" applyFont="1" applyFill="1" applyBorder="1" applyAlignment="1">
      <alignment horizontal="right" vertical="center" wrapText="1"/>
    </xf>
    <xf numFmtId="3" fontId="29" fillId="51" borderId="32" xfId="0" applyNumberFormat="1" applyFont="1" applyFill="1" applyBorder="1" applyAlignment="1">
      <alignment horizontal="right" vertical="center" wrapText="1"/>
    </xf>
    <xf numFmtId="3" fontId="29" fillId="54" borderId="44" xfId="0" applyNumberFormat="1" applyFont="1" applyFill="1" applyBorder="1" applyAlignment="1">
      <alignment horizontal="right" vertical="center" wrapText="1"/>
    </xf>
    <xf numFmtId="3" fontId="84" fillId="51" borderId="53" xfId="0" applyNumberFormat="1" applyFont="1" applyFill="1" applyBorder="1" applyAlignment="1">
      <alignment horizontal="center" wrapText="1"/>
    </xf>
    <xf numFmtId="3" fontId="84" fillId="51" borderId="67" xfId="0" applyNumberFormat="1" applyFont="1" applyFill="1" applyBorder="1" applyAlignment="1">
      <alignment horizontal="center" vertical="center" wrapText="1"/>
    </xf>
    <xf numFmtId="166" fontId="16" fillId="0" borderId="74" xfId="0" quotePrefix="1" applyNumberFormat="1" applyFont="1" applyFill="1" applyBorder="1" applyAlignment="1">
      <alignment horizontal="right" vertical="top" wrapText="1"/>
    </xf>
    <xf numFmtId="3" fontId="85" fillId="0" borderId="6" xfId="0" applyNumberFormat="1" applyFont="1" applyFill="1" applyBorder="1" applyAlignment="1">
      <alignment horizontal="center" vertical="center"/>
    </xf>
    <xf numFmtId="3" fontId="84" fillId="51" borderId="75" xfId="0" applyNumberFormat="1" applyFont="1" applyFill="1" applyBorder="1" applyAlignment="1">
      <alignment horizontal="center" wrapText="1"/>
    </xf>
    <xf numFmtId="49" fontId="29" fillId="54" borderId="13" xfId="0" applyNumberFormat="1" applyFont="1" applyFill="1" applyBorder="1" applyAlignment="1">
      <alignment horizontal="center" vertical="center" wrapText="1"/>
    </xf>
    <xf numFmtId="3" fontId="29" fillId="54" borderId="13" xfId="0" applyNumberFormat="1" applyFont="1" applyFill="1" applyBorder="1" applyAlignment="1">
      <alignment horizontal="right" vertical="center" wrapText="1"/>
    </xf>
    <xf numFmtId="0" fontId="31" fillId="0" borderId="0" xfId="0" applyFont="1" applyAlignment="1">
      <alignment horizontal="center"/>
    </xf>
    <xf numFmtId="3" fontId="14" fillId="0" borderId="7" xfId="0" applyNumberFormat="1" applyFont="1" applyFill="1" applyBorder="1" applyAlignment="1">
      <alignment horizontal="center" wrapText="1"/>
    </xf>
    <xf numFmtId="0" fontId="74" fillId="0" borderId="0" xfId="0" applyFont="1"/>
    <xf numFmtId="4" fontId="105" fillId="0" borderId="2" xfId="0" applyNumberFormat="1" applyFont="1" applyFill="1" applyBorder="1"/>
    <xf numFmtId="4" fontId="74" fillId="0" borderId="0" xfId="0" applyNumberFormat="1" applyFont="1"/>
    <xf numFmtId="0" fontId="81" fillId="0" borderId="0" xfId="0" applyFont="1" applyAlignment="1">
      <alignment horizontal="center"/>
    </xf>
    <xf numFmtId="0" fontId="106" fillId="0" borderId="0" xfId="0" applyFont="1"/>
    <xf numFmtId="0" fontId="58" fillId="0" borderId="0" xfId="0" applyFont="1"/>
    <xf numFmtId="0" fontId="91" fillId="0" borderId="0" xfId="0" applyFont="1"/>
    <xf numFmtId="3" fontId="91" fillId="0" borderId="0" xfId="0" applyNumberFormat="1" applyFont="1"/>
    <xf numFmtId="164" fontId="91" fillId="0" borderId="0" xfId="0" applyNumberFormat="1" applyFont="1"/>
    <xf numFmtId="175" fontId="29" fillId="9" borderId="2" xfId="0" applyNumberFormat="1" applyFont="1" applyFill="1" applyBorder="1" applyAlignment="1">
      <alignment horizontal="center" vertical="center" wrapText="1"/>
    </xf>
    <xf numFmtId="175" fontId="85" fillId="9" borderId="2" xfId="0" applyNumberFormat="1" applyFont="1" applyFill="1" applyBorder="1" applyAlignment="1">
      <alignment horizontal="center" vertical="center" wrapText="1"/>
    </xf>
    <xf numFmtId="0" fontId="0" fillId="0" borderId="0" xfId="0" applyFont="1"/>
    <xf numFmtId="175" fontId="107" fillId="9" borderId="2" xfId="0" applyNumberFormat="1" applyFont="1" applyFill="1" applyBorder="1" applyAlignment="1">
      <alignment horizontal="center" vertical="center" wrapText="1"/>
    </xf>
    <xf numFmtId="3" fontId="108" fillId="9" borderId="2" xfId="0" applyNumberFormat="1" applyFont="1" applyFill="1" applyBorder="1"/>
    <xf numFmtId="3" fontId="109" fillId="9" borderId="2" xfId="0" applyNumberFormat="1" applyFont="1" applyFill="1" applyBorder="1"/>
    <xf numFmtId="3" fontId="108" fillId="50" borderId="2" xfId="0" applyNumberFormat="1" applyFont="1" applyFill="1" applyBorder="1"/>
    <xf numFmtId="3" fontId="109" fillId="50" borderId="2" xfId="0" applyNumberFormat="1" applyFont="1" applyFill="1" applyBorder="1"/>
    <xf numFmtId="175" fontId="108" fillId="9" borderId="2" xfId="0" applyNumberFormat="1" applyFont="1" applyFill="1" applyBorder="1" applyAlignment="1">
      <alignment horizontal="center" vertical="center" wrapText="1"/>
    </xf>
    <xf numFmtId="164" fontId="108" fillId="9" borderId="2" xfId="0" applyNumberFormat="1" applyFont="1" applyFill="1" applyBorder="1"/>
    <xf numFmtId="164" fontId="109" fillId="9" borderId="2" xfId="0" applyNumberFormat="1" applyFont="1" applyFill="1" applyBorder="1"/>
    <xf numFmtId="164" fontId="109" fillId="50" borderId="2" xfId="0" applyNumberFormat="1" applyFont="1" applyFill="1" applyBorder="1"/>
    <xf numFmtId="175" fontId="17" fillId="3" borderId="2" xfId="0" applyNumberFormat="1" applyFont="1" applyFill="1" applyBorder="1" applyAlignment="1">
      <alignment horizontal="center" vertical="center" wrapText="1"/>
    </xf>
    <xf numFmtId="175" fontId="86" fillId="3" borderId="2" xfId="0" applyNumberFormat="1" applyFont="1" applyFill="1" applyBorder="1" applyAlignment="1">
      <alignment horizontal="center" vertical="center" wrapText="1"/>
    </xf>
    <xf numFmtId="175" fontId="107" fillId="3" borderId="2" xfId="0" applyNumberFormat="1" applyFont="1" applyFill="1" applyBorder="1" applyAlignment="1">
      <alignment horizontal="center" vertical="center" wrapText="1"/>
    </xf>
    <xf numFmtId="3" fontId="108" fillId="3" borderId="2" xfId="0" applyNumberFormat="1" applyFont="1" applyFill="1" applyBorder="1"/>
    <xf numFmtId="3" fontId="109" fillId="3" borderId="2" xfId="0" applyNumberFormat="1" applyFont="1" applyFill="1" applyBorder="1"/>
    <xf numFmtId="3" fontId="109" fillId="0" borderId="2" xfId="0" applyNumberFormat="1" applyFont="1" applyBorder="1"/>
    <xf numFmtId="175" fontId="108" fillId="3" borderId="2" xfId="0" applyNumberFormat="1" applyFont="1" applyFill="1" applyBorder="1" applyAlignment="1">
      <alignment horizontal="center" vertical="center" wrapText="1"/>
    </xf>
    <xf numFmtId="164" fontId="108" fillId="3" borderId="2" xfId="0" applyNumberFormat="1" applyFont="1" applyFill="1" applyBorder="1"/>
    <xf numFmtId="164" fontId="109" fillId="3" borderId="2" xfId="0" applyNumberFormat="1" applyFont="1" applyFill="1" applyBorder="1"/>
    <xf numFmtId="164" fontId="109" fillId="0" borderId="2" xfId="0" applyNumberFormat="1" applyFont="1" applyBorder="1"/>
    <xf numFmtId="49" fontId="29" fillId="54" borderId="84" xfId="0" applyNumberFormat="1" applyFont="1" applyFill="1" applyBorder="1" applyAlignment="1">
      <alignment horizontal="center" vertical="center" wrapText="1"/>
    </xf>
    <xf numFmtId="3" fontId="29" fillId="54" borderId="84" xfId="0" applyNumberFormat="1" applyFont="1" applyFill="1" applyBorder="1" applyAlignment="1">
      <alignment horizontal="right" vertical="center" wrapText="1"/>
    </xf>
    <xf numFmtId="3" fontId="29" fillId="54" borderId="47" xfId="0" applyNumberFormat="1" applyFont="1" applyFill="1" applyBorder="1" applyAlignment="1">
      <alignment horizontal="right" vertical="center" wrapText="1"/>
    </xf>
    <xf numFmtId="0" fontId="12" fillId="0" borderId="61" xfId="0" applyFont="1" applyBorder="1"/>
    <xf numFmtId="3" fontId="14" fillId="0" borderId="9" xfId="0" applyNumberFormat="1" applyFont="1" applyFill="1" applyBorder="1" applyAlignment="1">
      <alignment horizontal="center" wrapText="1"/>
    </xf>
    <xf numFmtId="49" fontId="36" fillId="6" borderId="2" xfId="0" applyNumberFormat="1" applyFont="1" applyFill="1" applyBorder="1" applyAlignment="1">
      <alignment horizontal="center" vertical="center" wrapText="1"/>
    </xf>
    <xf numFmtId="3" fontId="36" fillId="13" borderId="2" xfId="0" applyNumberFormat="1" applyFont="1" applyFill="1" applyBorder="1" applyAlignment="1">
      <alignment horizontal="right" vertical="center"/>
    </xf>
    <xf numFmtId="49" fontId="36" fillId="3" borderId="2" xfId="0" applyNumberFormat="1" applyFont="1" applyFill="1" applyBorder="1" applyAlignment="1">
      <alignment horizontal="center" vertical="center" wrapText="1"/>
    </xf>
    <xf numFmtId="3" fontId="36" fillId="11" borderId="2" xfId="0" applyNumberFormat="1" applyFont="1" applyFill="1" applyBorder="1" applyAlignment="1">
      <alignment horizontal="right" vertical="center"/>
    </xf>
    <xf numFmtId="49" fontId="36" fillId="8" borderId="2" xfId="0" applyNumberFormat="1" applyFont="1" applyFill="1" applyBorder="1" applyAlignment="1">
      <alignment horizontal="center" vertical="center" wrapText="1"/>
    </xf>
    <xf numFmtId="3" fontId="39" fillId="8" borderId="2" xfId="0" applyNumberFormat="1" applyFont="1" applyFill="1" applyBorder="1" applyAlignment="1">
      <alignment horizontal="right" vertical="center" wrapText="1"/>
    </xf>
    <xf numFmtId="3" fontId="36" fillId="12" borderId="2" xfId="0" applyNumberFormat="1" applyFont="1" applyFill="1" applyBorder="1" applyAlignment="1">
      <alignment horizontal="right" vertical="center"/>
    </xf>
    <xf numFmtId="3" fontId="15" fillId="13" borderId="2" xfId="0" applyNumberFormat="1" applyFont="1" applyFill="1" applyBorder="1" applyAlignment="1">
      <alignment horizontal="right" vertical="center"/>
    </xf>
    <xf numFmtId="3" fontId="15" fillId="11" borderId="2" xfId="0" applyNumberFormat="1" applyFont="1" applyFill="1" applyBorder="1" applyAlignment="1">
      <alignment horizontal="right" vertical="center"/>
    </xf>
    <xf numFmtId="14" fontId="36" fillId="6" borderId="2" xfId="0" applyNumberFormat="1" applyFont="1" applyFill="1" applyBorder="1" applyAlignment="1">
      <alignment horizontal="center" vertical="center" wrapText="1"/>
    </xf>
    <xf numFmtId="3" fontId="36" fillId="0" borderId="2" xfId="0" applyNumberFormat="1" applyFont="1" applyFill="1" applyBorder="1" applyAlignment="1">
      <alignment horizontal="right" vertical="center"/>
    </xf>
    <xf numFmtId="14" fontId="36" fillId="8" borderId="2" xfId="0" applyNumberFormat="1" applyFont="1" applyFill="1" applyBorder="1" applyAlignment="1">
      <alignment horizontal="center" vertical="center" wrapText="1"/>
    </xf>
    <xf numFmtId="3" fontId="40" fillId="8" borderId="2" xfId="175" applyNumberFormat="1" applyFont="1" applyFill="1" applyBorder="1" applyAlignment="1">
      <alignment horizontal="right" vertical="center"/>
    </xf>
    <xf numFmtId="3" fontId="36" fillId="8" borderId="2" xfId="0" applyNumberFormat="1" applyFont="1" applyFill="1" applyBorder="1" applyAlignment="1">
      <alignment horizontal="right" vertical="center"/>
    </xf>
    <xf numFmtId="3" fontId="36" fillId="3" borderId="2" xfId="0" applyNumberFormat="1" applyFont="1" applyFill="1" applyBorder="1" applyAlignment="1">
      <alignment horizontal="right" vertical="center"/>
    </xf>
    <xf numFmtId="49" fontId="36" fillId="0" borderId="2" xfId="0" applyNumberFormat="1" applyFont="1" applyBorder="1" applyAlignment="1">
      <alignment horizontal="center"/>
    </xf>
    <xf numFmtId="3" fontId="36" fillId="8" borderId="2" xfId="0" applyNumberFormat="1" applyFont="1" applyFill="1" applyBorder="1" applyAlignment="1">
      <alignment horizontal="right" vertical="center" wrapText="1"/>
    </xf>
    <xf numFmtId="3" fontId="36" fillId="0" borderId="2" xfId="0" applyNumberFormat="1" applyFont="1" applyFill="1" applyBorder="1" applyAlignment="1">
      <alignment horizontal="right"/>
    </xf>
    <xf numFmtId="14" fontId="36" fillId="51" borderId="2" xfId="0" applyNumberFormat="1" applyFont="1" applyFill="1" applyBorder="1" applyAlignment="1">
      <alignment horizontal="center" vertical="center" wrapText="1"/>
    </xf>
    <xf numFmtId="3" fontId="36" fillId="51" borderId="2" xfId="0" applyNumberFormat="1" applyFont="1" applyFill="1" applyBorder="1" applyAlignment="1">
      <alignment horizontal="right"/>
    </xf>
    <xf numFmtId="49" fontId="36" fillId="0" borderId="2" xfId="0" applyNumberFormat="1" applyFont="1" applyFill="1" applyBorder="1" applyAlignment="1">
      <alignment horizontal="center" vertical="center" wrapText="1"/>
    </xf>
    <xf numFmtId="49" fontId="36" fillId="51" borderId="2" xfId="0" applyNumberFormat="1" applyFont="1" applyFill="1" applyBorder="1" applyAlignment="1">
      <alignment horizontal="center"/>
    </xf>
    <xf numFmtId="49" fontId="36" fillId="0" borderId="2" xfId="0" applyNumberFormat="1" applyFont="1" applyFill="1" applyBorder="1" applyAlignment="1">
      <alignment horizontal="center"/>
    </xf>
    <xf numFmtId="49" fontId="36" fillId="54" borderId="2" xfId="0" applyNumberFormat="1" applyFont="1" applyFill="1" applyBorder="1" applyAlignment="1">
      <alignment horizontal="center"/>
    </xf>
    <xf numFmtId="3" fontId="36" fillId="54" borderId="2" xfId="0" applyNumberFormat="1" applyFont="1" applyFill="1" applyBorder="1" applyAlignment="1">
      <alignment horizontal="right"/>
    </xf>
    <xf numFmtId="49" fontId="29" fillId="54" borderId="22" xfId="0" applyNumberFormat="1" applyFont="1" applyFill="1" applyBorder="1" applyAlignment="1">
      <alignment horizontal="center" vertical="center" wrapText="1"/>
    </xf>
    <xf numFmtId="3" fontId="29" fillId="54" borderId="22" xfId="0" applyNumberFormat="1" applyFont="1" applyFill="1" applyBorder="1" applyAlignment="1">
      <alignment horizontal="right" vertical="center" wrapText="1"/>
    </xf>
    <xf numFmtId="3" fontId="29" fillId="54" borderId="19" xfId="0" applyNumberFormat="1" applyFont="1" applyFill="1" applyBorder="1" applyAlignment="1">
      <alignment horizontal="right" vertical="center" wrapText="1"/>
    </xf>
    <xf numFmtId="3" fontId="85" fillId="51" borderId="2" xfId="0" applyNumberFormat="1" applyFont="1" applyFill="1" applyBorder="1"/>
    <xf numFmtId="3" fontId="14" fillId="0" borderId="12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58" borderId="65" xfId="0" applyFont="1" applyFill="1" applyBorder="1" applyAlignment="1">
      <alignment horizontal="center"/>
    </xf>
    <xf numFmtId="0" fontId="4" fillId="58" borderId="38" xfId="0" applyFont="1" applyFill="1" applyBorder="1" applyAlignment="1">
      <alignment horizontal="center"/>
    </xf>
    <xf numFmtId="0" fontId="4" fillId="58" borderId="3" xfId="0" applyFont="1" applyFill="1" applyBorder="1" applyAlignment="1">
      <alignment horizontal="center"/>
    </xf>
    <xf numFmtId="0" fontId="15" fillId="0" borderId="77" xfId="0" applyFont="1" applyBorder="1" applyAlignment="1">
      <alignment horizontal="center" vertical="center" wrapText="1"/>
    </xf>
    <xf numFmtId="0" fontId="15" fillId="0" borderId="72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top" wrapText="1"/>
    </xf>
    <xf numFmtId="0" fontId="15" fillId="0" borderId="16" xfId="0" applyFont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5" fillId="0" borderId="51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0" borderId="36" xfId="0" applyFont="1" applyBorder="1" applyAlignment="1">
      <alignment horizontal="center" vertical="top" wrapText="1"/>
    </xf>
    <xf numFmtId="0" fontId="15" fillId="0" borderId="78" xfId="0" applyFont="1" applyBorder="1" applyAlignment="1">
      <alignment horizontal="center" vertical="top" wrapText="1"/>
    </xf>
    <xf numFmtId="0" fontId="15" fillId="9" borderId="46" xfId="0" applyFont="1" applyFill="1" applyBorder="1" applyAlignment="1">
      <alignment horizontal="center" vertical="center" wrapText="1"/>
    </xf>
    <xf numFmtId="0" fontId="15" fillId="9" borderId="79" xfId="0" applyFont="1" applyFill="1" applyBorder="1" applyAlignment="1">
      <alignment horizontal="center" vertical="center" wrapText="1"/>
    </xf>
    <xf numFmtId="0" fontId="15" fillId="9" borderId="80" xfId="0" applyFont="1" applyFill="1" applyBorder="1" applyAlignment="1">
      <alignment horizontal="center" vertical="center" wrapText="1"/>
    </xf>
    <xf numFmtId="0" fontId="15" fillId="14" borderId="81" xfId="0" applyFont="1" applyFill="1" applyBorder="1" applyAlignment="1">
      <alignment horizontal="center" vertical="top" wrapText="1"/>
    </xf>
    <xf numFmtId="0" fontId="15" fillId="14" borderId="82" xfId="0" applyFont="1" applyFill="1" applyBorder="1" applyAlignment="1">
      <alignment horizontal="center" vertical="top" wrapText="1"/>
    </xf>
    <xf numFmtId="0" fontId="15" fillId="14" borderId="83" xfId="0" applyFont="1" applyFill="1" applyBorder="1" applyAlignment="1">
      <alignment horizontal="center" vertical="top" wrapText="1"/>
    </xf>
    <xf numFmtId="0" fontId="15" fillId="16" borderId="81" xfId="0" applyFont="1" applyFill="1" applyBorder="1" applyAlignment="1">
      <alignment horizontal="center" vertical="top" wrapText="1"/>
    </xf>
    <xf numFmtId="0" fontId="15" fillId="16" borderId="82" xfId="0" applyFont="1" applyFill="1" applyBorder="1" applyAlignment="1">
      <alignment horizontal="center" vertical="top" wrapText="1"/>
    </xf>
    <xf numFmtId="0" fontId="15" fillId="16" borderId="83" xfId="0" applyFont="1" applyFill="1" applyBorder="1" applyAlignment="1">
      <alignment horizontal="center" vertical="top" wrapText="1"/>
    </xf>
    <xf numFmtId="0" fontId="14" fillId="9" borderId="10" xfId="0" applyFont="1" applyFill="1" applyBorder="1" applyAlignment="1">
      <alignment horizontal="center" vertical="top" wrapText="1"/>
    </xf>
    <xf numFmtId="0" fontId="14" fillId="9" borderId="12" xfId="0" applyFont="1" applyFill="1" applyBorder="1" applyAlignment="1">
      <alignment horizontal="center" vertical="top" wrapText="1"/>
    </xf>
    <xf numFmtId="0" fontId="14" fillId="9" borderId="9" xfId="0" applyFont="1" applyFill="1" applyBorder="1" applyAlignment="1">
      <alignment horizontal="center" vertical="top" wrapText="1"/>
    </xf>
    <xf numFmtId="175" fontId="0" fillId="56" borderId="0" xfId="0" applyNumberFormat="1" applyFill="1" applyBorder="1" applyAlignment="1">
      <alignment horizontal="center"/>
    </xf>
    <xf numFmtId="166" fontId="14" fillId="17" borderId="65" xfId="0" applyNumberFormat="1" applyFont="1" applyFill="1" applyBorder="1" applyAlignment="1">
      <alignment horizontal="center"/>
    </xf>
    <xf numFmtId="166" fontId="14" fillId="17" borderId="38" xfId="0" applyNumberFormat="1" applyFont="1" applyFill="1" applyBorder="1" applyAlignment="1">
      <alignment horizontal="center"/>
    </xf>
    <xf numFmtId="166" fontId="14" fillId="17" borderId="3" xfId="0" applyNumberFormat="1" applyFont="1" applyFill="1" applyBorder="1" applyAlignment="1">
      <alignment horizontal="center"/>
    </xf>
    <xf numFmtId="0" fontId="111" fillId="59" borderId="0" xfId="0" applyFont="1" applyFill="1" applyAlignment="1">
      <alignment horizontal="center"/>
    </xf>
    <xf numFmtId="175" fontId="89" fillId="56" borderId="0" xfId="0" applyNumberFormat="1" applyFont="1" applyFill="1" applyBorder="1" applyAlignment="1">
      <alignment horizontal="center"/>
    </xf>
    <xf numFmtId="166" fontId="84" fillId="17" borderId="65" xfId="0" applyNumberFormat="1" applyFont="1" applyFill="1" applyBorder="1" applyAlignment="1">
      <alignment horizontal="center"/>
    </xf>
    <xf numFmtId="166" fontId="84" fillId="17" borderId="38" xfId="0" applyNumberFormat="1" applyFont="1" applyFill="1" applyBorder="1" applyAlignment="1">
      <alignment horizontal="center"/>
    </xf>
    <xf numFmtId="166" fontId="84" fillId="17" borderId="3" xfId="0" applyNumberFormat="1" applyFont="1" applyFill="1" applyBorder="1" applyAlignment="1">
      <alignment horizontal="center"/>
    </xf>
    <xf numFmtId="49" fontId="84" fillId="17" borderId="65" xfId="0" applyNumberFormat="1" applyFont="1" applyFill="1" applyBorder="1" applyAlignment="1">
      <alignment horizontal="center"/>
    </xf>
    <xf numFmtId="49" fontId="84" fillId="17" borderId="38" xfId="0" applyNumberFormat="1" applyFont="1" applyFill="1" applyBorder="1" applyAlignment="1">
      <alignment horizontal="center"/>
    </xf>
    <xf numFmtId="49" fontId="84" fillId="17" borderId="3" xfId="0" applyNumberFormat="1" applyFont="1" applyFill="1" applyBorder="1" applyAlignment="1">
      <alignment horizontal="center"/>
    </xf>
    <xf numFmtId="164" fontId="89" fillId="56" borderId="6" xfId="0" applyNumberFormat="1" applyFont="1" applyFill="1" applyBorder="1" applyAlignment="1">
      <alignment horizontal="center"/>
    </xf>
    <xf numFmtId="175" fontId="0" fillId="56" borderId="6" xfId="0" applyNumberFormat="1" applyFill="1" applyBorder="1" applyAlignment="1">
      <alignment horizontal="center"/>
    </xf>
    <xf numFmtId="49" fontId="14" fillId="17" borderId="65" xfId="0" applyNumberFormat="1" applyFont="1" applyFill="1" applyBorder="1" applyAlignment="1">
      <alignment horizontal="center"/>
    </xf>
    <xf numFmtId="49" fontId="14" fillId="17" borderId="38" xfId="0" applyNumberFormat="1" applyFont="1" applyFill="1" applyBorder="1" applyAlignment="1">
      <alignment horizontal="center"/>
    </xf>
    <xf numFmtId="49" fontId="14" fillId="17" borderId="3" xfId="0" applyNumberFormat="1" applyFont="1" applyFill="1" applyBorder="1" applyAlignment="1">
      <alignment horizontal="center"/>
    </xf>
    <xf numFmtId="175" fontId="89" fillId="56" borderId="6" xfId="0" applyNumberFormat="1" applyFont="1" applyFill="1" applyBorder="1" applyAlignment="1">
      <alignment horizontal="center"/>
    </xf>
    <xf numFmtId="0" fontId="110" fillId="59" borderId="53" xfId="0" applyFont="1" applyFill="1" applyBorder="1" applyAlignment="1">
      <alignment horizontal="center" vertical="center"/>
    </xf>
    <xf numFmtId="0" fontId="110" fillId="59" borderId="0" xfId="0" applyFont="1" applyFill="1" applyBorder="1" applyAlignment="1">
      <alignment horizontal="center" vertical="center"/>
    </xf>
    <xf numFmtId="0" fontId="84" fillId="19" borderId="53" xfId="0" applyFont="1" applyFill="1" applyBorder="1" applyAlignment="1">
      <alignment horizontal="center" vertical="center"/>
    </xf>
    <xf numFmtId="0" fontId="84" fillId="19" borderId="0" xfId="0" applyFont="1" applyFill="1" applyBorder="1" applyAlignment="1">
      <alignment horizontal="center" vertical="center"/>
    </xf>
    <xf numFmtId="164" fontId="89" fillId="56" borderId="0" xfId="0" applyNumberFormat="1" applyFont="1" applyFill="1" applyBorder="1" applyAlignment="1">
      <alignment horizontal="center"/>
    </xf>
    <xf numFmtId="175" fontId="14" fillId="17" borderId="65" xfId="0" applyNumberFormat="1" applyFont="1" applyFill="1" applyBorder="1" applyAlignment="1">
      <alignment horizontal="center"/>
    </xf>
    <xf numFmtId="175" fontId="14" fillId="17" borderId="38" xfId="0" applyNumberFormat="1" applyFont="1" applyFill="1" applyBorder="1" applyAlignment="1">
      <alignment horizontal="center"/>
    </xf>
    <xf numFmtId="175" fontId="14" fillId="17" borderId="3" xfId="0" applyNumberFormat="1" applyFont="1" applyFill="1" applyBorder="1" applyAlignment="1">
      <alignment horizontal="center"/>
    </xf>
    <xf numFmtId="0" fontId="83" fillId="0" borderId="38" xfId="0" applyFont="1" applyFill="1" applyBorder="1" applyAlignment="1">
      <alignment horizontal="left" wrapText="1"/>
    </xf>
    <xf numFmtId="0" fontId="83" fillId="0" borderId="3" xfId="0" applyFont="1" applyFill="1" applyBorder="1" applyAlignment="1">
      <alignment horizontal="left" wrapText="1"/>
    </xf>
    <xf numFmtId="0" fontId="84" fillId="5" borderId="65" xfId="0" applyFont="1" applyFill="1" applyBorder="1" applyAlignment="1">
      <alignment horizontal="center" wrapText="1"/>
    </xf>
    <xf numFmtId="0" fontId="84" fillId="5" borderId="38" xfId="0" applyFont="1" applyFill="1" applyBorder="1" applyAlignment="1">
      <alignment horizontal="center" wrapText="1"/>
    </xf>
    <xf numFmtId="0" fontId="84" fillId="5" borderId="3" xfId="0" applyFont="1" applyFill="1" applyBorder="1" applyAlignment="1">
      <alignment horizontal="center" wrapText="1"/>
    </xf>
    <xf numFmtId="0" fontId="14" fillId="18" borderId="66" xfId="0" applyFont="1" applyFill="1" applyBorder="1" applyAlignment="1">
      <alignment horizontal="center" vertical="center"/>
    </xf>
    <xf numFmtId="0" fontId="14" fillId="18" borderId="61" xfId="0" applyFont="1" applyFill="1" applyBorder="1" applyAlignment="1">
      <alignment horizontal="center" vertical="center"/>
    </xf>
    <xf numFmtId="0" fontId="14" fillId="18" borderId="33" xfId="0" applyFont="1" applyFill="1" applyBorder="1" applyAlignment="1">
      <alignment horizontal="center" vertical="center"/>
    </xf>
    <xf numFmtId="0" fontId="14" fillId="18" borderId="53" xfId="0" applyFont="1" applyFill="1" applyBorder="1" applyAlignment="1">
      <alignment horizontal="center" vertical="center"/>
    </xf>
    <xf numFmtId="0" fontId="14" fillId="18" borderId="0" xfId="0" applyFont="1" applyFill="1" applyBorder="1" applyAlignment="1">
      <alignment horizontal="center" vertical="center"/>
    </xf>
    <xf numFmtId="0" fontId="14" fillId="18" borderId="74" xfId="0" applyFont="1" applyFill="1" applyBorder="1" applyAlignment="1">
      <alignment horizontal="center" vertical="center"/>
    </xf>
    <xf numFmtId="0" fontId="14" fillId="18" borderId="64" xfId="0" applyFont="1" applyFill="1" applyBorder="1" applyAlignment="1">
      <alignment horizontal="center" vertical="center"/>
    </xf>
    <xf numFmtId="0" fontId="14" fillId="18" borderId="62" xfId="0" applyFont="1" applyFill="1" applyBorder="1" applyAlignment="1">
      <alignment horizontal="center" vertical="center"/>
    </xf>
    <xf numFmtId="0" fontId="14" fillId="18" borderId="28" xfId="0" applyFont="1" applyFill="1" applyBorder="1" applyAlignment="1">
      <alignment horizontal="center" vertical="center"/>
    </xf>
    <xf numFmtId="0" fontId="84" fillId="19" borderId="65" xfId="0" applyFont="1" applyFill="1" applyBorder="1" applyAlignment="1">
      <alignment horizontal="center" vertical="center" wrapText="1"/>
    </xf>
    <xf numFmtId="0" fontId="84" fillId="19" borderId="38" xfId="0" applyFont="1" applyFill="1" applyBorder="1" applyAlignment="1">
      <alignment horizontal="center" vertical="center" wrapText="1"/>
    </xf>
    <xf numFmtId="0" fontId="84" fillId="19" borderId="3" xfId="0" applyFont="1" applyFill="1" applyBorder="1" applyAlignment="1">
      <alignment horizontal="center" vertical="center" wrapText="1"/>
    </xf>
    <xf numFmtId="0" fontId="84" fillId="0" borderId="65" xfId="0" applyFont="1" applyFill="1" applyBorder="1" applyAlignment="1">
      <alignment horizontal="center" vertical="center" wrapText="1"/>
    </xf>
    <xf numFmtId="0" fontId="84" fillId="0" borderId="38" xfId="0" applyFont="1" applyFill="1" applyBorder="1" applyAlignment="1">
      <alignment horizontal="center" vertical="center" wrapText="1"/>
    </xf>
    <xf numFmtId="0" fontId="84" fillId="0" borderId="3" xfId="0" applyFont="1" applyFill="1" applyBorder="1" applyAlignment="1">
      <alignment horizontal="center" vertical="center" wrapText="1"/>
    </xf>
    <xf numFmtId="0" fontId="84" fillId="18" borderId="66" xfId="0" applyFont="1" applyFill="1" applyBorder="1" applyAlignment="1">
      <alignment horizontal="center" vertical="center"/>
    </xf>
    <xf numFmtId="0" fontId="84" fillId="18" borderId="61" xfId="0" applyFont="1" applyFill="1" applyBorder="1" applyAlignment="1">
      <alignment horizontal="center" vertical="center"/>
    </xf>
    <xf numFmtId="0" fontId="84" fillId="18" borderId="33" xfId="0" applyFont="1" applyFill="1" applyBorder="1" applyAlignment="1">
      <alignment horizontal="center" vertical="center"/>
    </xf>
    <xf numFmtId="0" fontId="84" fillId="18" borderId="53" xfId="0" applyFont="1" applyFill="1" applyBorder="1" applyAlignment="1">
      <alignment horizontal="center" vertical="center"/>
    </xf>
    <xf numFmtId="0" fontId="84" fillId="18" borderId="0" xfId="0" applyFont="1" applyFill="1" applyBorder="1" applyAlignment="1">
      <alignment horizontal="center" vertical="center"/>
    </xf>
    <xf numFmtId="0" fontId="84" fillId="18" borderId="74" xfId="0" applyFont="1" applyFill="1" applyBorder="1" applyAlignment="1">
      <alignment horizontal="center" vertical="center"/>
    </xf>
    <xf numFmtId="0" fontId="84" fillId="18" borderId="64" xfId="0" applyFont="1" applyFill="1" applyBorder="1" applyAlignment="1">
      <alignment horizontal="center" vertical="center"/>
    </xf>
    <xf numFmtId="0" fontId="84" fillId="18" borderId="62" xfId="0" applyFont="1" applyFill="1" applyBorder="1" applyAlignment="1">
      <alignment horizontal="center" vertical="center"/>
    </xf>
    <xf numFmtId="0" fontId="84" fillId="18" borderId="28" xfId="0" applyFont="1" applyFill="1" applyBorder="1" applyAlignment="1">
      <alignment horizontal="center" vertical="center"/>
    </xf>
    <xf numFmtId="0" fontId="83" fillId="15" borderId="65" xfId="0" applyFont="1" applyFill="1" applyBorder="1" applyAlignment="1">
      <alignment horizontal="center" vertical="center" wrapText="1"/>
    </xf>
    <xf numFmtId="0" fontId="83" fillId="15" borderId="38" xfId="0" applyFont="1" applyFill="1" applyBorder="1" applyAlignment="1">
      <alignment horizontal="center" vertical="center" wrapText="1"/>
    </xf>
    <xf numFmtId="0" fontId="83" fillId="15" borderId="3" xfId="0" applyFont="1" applyFill="1" applyBorder="1" applyAlignment="1">
      <alignment horizontal="center" vertical="center" wrapText="1"/>
    </xf>
    <xf numFmtId="175" fontId="84" fillId="17" borderId="65" xfId="0" applyNumberFormat="1" applyFont="1" applyFill="1" applyBorder="1" applyAlignment="1">
      <alignment horizontal="center"/>
    </xf>
    <xf numFmtId="175" fontId="84" fillId="17" borderId="38" xfId="0" applyNumberFormat="1" applyFont="1" applyFill="1" applyBorder="1" applyAlignment="1">
      <alignment horizontal="center"/>
    </xf>
    <xf numFmtId="175" fontId="84" fillId="17" borderId="3" xfId="0" applyNumberFormat="1" applyFont="1" applyFill="1" applyBorder="1" applyAlignment="1">
      <alignment horizontal="center"/>
    </xf>
    <xf numFmtId="175" fontId="0" fillId="56" borderId="4" xfId="0" applyNumberFormat="1" applyFill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36" fillId="0" borderId="36" xfId="0" applyFont="1" applyFill="1" applyBorder="1" applyAlignment="1">
      <alignment horizontal="center" vertical="center"/>
    </xf>
    <xf numFmtId="0" fontId="36" fillId="0" borderId="84" xfId="0" applyFont="1" applyFill="1" applyBorder="1" applyAlignment="1">
      <alignment horizontal="center" vertical="center"/>
    </xf>
    <xf numFmtId="0" fontId="36" fillId="0" borderId="44" xfId="0" applyFont="1" applyFill="1" applyBorder="1" applyAlignment="1">
      <alignment horizontal="center" vertical="center"/>
    </xf>
    <xf numFmtId="0" fontId="36" fillId="0" borderId="37" xfId="0" applyFont="1" applyFill="1" applyBorder="1" applyAlignment="1">
      <alignment horizontal="center" vertical="center" wrapText="1"/>
    </xf>
    <xf numFmtId="0" fontId="36" fillId="0" borderId="17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36" fillId="0" borderId="34" xfId="0" applyFont="1" applyFill="1" applyBorder="1" applyAlignment="1">
      <alignment horizontal="center" vertical="center" wrapText="1"/>
    </xf>
    <xf numFmtId="0" fontId="36" fillId="0" borderId="71" xfId="0" applyFont="1" applyFill="1" applyBorder="1" applyAlignment="1">
      <alignment horizontal="center" vertical="center" wrapText="1"/>
    </xf>
    <xf numFmtId="0" fontId="48" fillId="0" borderId="76" xfId="0" applyFont="1" applyBorder="1" applyAlignment="1">
      <alignment horizontal="center" wrapText="1"/>
    </xf>
    <xf numFmtId="0" fontId="48" fillId="0" borderId="0" xfId="0" applyFont="1" applyBorder="1" applyAlignment="1">
      <alignment horizontal="center" wrapText="1"/>
    </xf>
    <xf numFmtId="0" fontId="45" fillId="0" borderId="0" xfId="0" applyFont="1" applyAlignment="1">
      <alignment horizontal="left" wrapText="1"/>
    </xf>
    <xf numFmtId="0" fontId="17" fillId="0" borderId="36" xfId="0" applyFont="1" applyFill="1" applyBorder="1" applyAlignment="1">
      <alignment horizontal="center" vertical="center" wrapText="1"/>
    </xf>
    <xf numFmtId="0" fontId="17" fillId="0" borderId="44" xfId="0" applyFont="1" applyFill="1" applyBorder="1" applyAlignment="1">
      <alignment horizontal="center" vertical="center" wrapText="1"/>
    </xf>
    <xf numFmtId="0" fontId="17" fillId="0" borderId="84" xfId="0" applyFont="1" applyFill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center" vertical="center" wrapText="1"/>
    </xf>
    <xf numFmtId="0" fontId="17" fillId="0" borderId="47" xfId="0" applyFont="1" applyFill="1" applyBorder="1" applyAlignment="1">
      <alignment horizontal="center" vertical="center" wrapText="1"/>
    </xf>
  </cellXfs>
  <cellStyles count="329">
    <cellStyle name="20% - akcent 1 2" xfId="1"/>
    <cellStyle name="20% - akcent 2 2" xfId="2"/>
    <cellStyle name="20% - akcent 3 2" xfId="3"/>
    <cellStyle name="20% - akcent 4 2" xfId="4"/>
    <cellStyle name="20% - akcent 5 2" xfId="5"/>
    <cellStyle name="20% - akcent 6 2" xfId="6"/>
    <cellStyle name="40% - akcent 1 2" xfId="7"/>
    <cellStyle name="40% - akcent 2 2" xfId="8"/>
    <cellStyle name="40% - akcent 3 2" xfId="9"/>
    <cellStyle name="40% - akcent 4 2" xfId="10"/>
    <cellStyle name="40% - akcent 5 2" xfId="11"/>
    <cellStyle name="40% - akcent 6 2" xfId="12"/>
    <cellStyle name="60% - akcent 1 2" xfId="13"/>
    <cellStyle name="60% - akcent 2 2" xfId="14"/>
    <cellStyle name="60% - akcent 3 2" xfId="15"/>
    <cellStyle name="60% - akcent 4 2" xfId="16"/>
    <cellStyle name="60% - akcent 5 2" xfId="17"/>
    <cellStyle name="60% - akcent 6 2" xfId="18"/>
    <cellStyle name="Akcent 1 2" xfId="19"/>
    <cellStyle name="Akcent 2 2" xfId="20"/>
    <cellStyle name="Akcent 3 2" xfId="21"/>
    <cellStyle name="Akcent 4 2" xfId="22"/>
    <cellStyle name="Akcent 5 2" xfId="23"/>
    <cellStyle name="Akcent 6 2" xfId="24"/>
    <cellStyle name="Dane wejściowe 2" xfId="25"/>
    <cellStyle name="Dane wyjściowe 2" xfId="26"/>
    <cellStyle name="Dobre 2" xfId="27"/>
    <cellStyle name="Dobry" xfId="28" builtinId="26"/>
    <cellStyle name="Dziesiętny [0] 2" xfId="29"/>
    <cellStyle name="Dziesiętny 10" xfId="30"/>
    <cellStyle name="Dziesiętny 100" xfId="31"/>
    <cellStyle name="Dziesiętny 101" xfId="32"/>
    <cellStyle name="Dziesiętny 102" xfId="33"/>
    <cellStyle name="Dziesiętny 103" xfId="34"/>
    <cellStyle name="Dziesiętny 104" xfId="35"/>
    <cellStyle name="Dziesiętny 105" xfId="36"/>
    <cellStyle name="Dziesiętny 106" xfId="37"/>
    <cellStyle name="Dziesiętny 107" xfId="38"/>
    <cellStyle name="Dziesiętny 108" xfId="39"/>
    <cellStyle name="Dziesiętny 109" xfId="40"/>
    <cellStyle name="Dziesiętny 11" xfId="41"/>
    <cellStyle name="Dziesiętny 110" xfId="42"/>
    <cellStyle name="Dziesiętny 111" xfId="43"/>
    <cellStyle name="Dziesiętny 112" xfId="44"/>
    <cellStyle name="Dziesiętny 113" xfId="45"/>
    <cellStyle name="Dziesiętny 114" xfId="46"/>
    <cellStyle name="Dziesiętny 115" xfId="47"/>
    <cellStyle name="Dziesiętny 116" xfId="48"/>
    <cellStyle name="Dziesiętny 117" xfId="49"/>
    <cellStyle name="Dziesiętny 118" xfId="50"/>
    <cellStyle name="Dziesiętny 119" xfId="51"/>
    <cellStyle name="Dziesiętny 12" xfId="52"/>
    <cellStyle name="Dziesiętny 120" xfId="53"/>
    <cellStyle name="Dziesiętny 121" xfId="54"/>
    <cellStyle name="Dziesiętny 122" xfId="55"/>
    <cellStyle name="Dziesiętny 123" xfId="56"/>
    <cellStyle name="Dziesiętny 124" xfId="57"/>
    <cellStyle name="Dziesiętny 125" xfId="58"/>
    <cellStyle name="Dziesiętny 126" xfId="59"/>
    <cellStyle name="Dziesiętny 127" xfId="60"/>
    <cellStyle name="Dziesiętny 128" xfId="61"/>
    <cellStyle name="Dziesiętny 129" xfId="62"/>
    <cellStyle name="Dziesiętny 13" xfId="63"/>
    <cellStyle name="Dziesiętny 130" xfId="64"/>
    <cellStyle name="Dziesiętny 131" xfId="65"/>
    <cellStyle name="Dziesiętny 132" xfId="66"/>
    <cellStyle name="Dziesiętny 133" xfId="67"/>
    <cellStyle name="Dziesiętny 134" xfId="68"/>
    <cellStyle name="Dziesiętny 135" xfId="69"/>
    <cellStyle name="Dziesiętny 136" xfId="70"/>
    <cellStyle name="Dziesiętny 137" xfId="71"/>
    <cellStyle name="Dziesiętny 138" xfId="72"/>
    <cellStyle name="Dziesiętny 14" xfId="73"/>
    <cellStyle name="Dziesiętny 15" xfId="74"/>
    <cellStyle name="Dziesiętny 16" xfId="75"/>
    <cellStyle name="Dziesiętny 17" xfId="76"/>
    <cellStyle name="Dziesiętny 18" xfId="77"/>
    <cellStyle name="Dziesiętny 19" xfId="78"/>
    <cellStyle name="Dziesiętny 2" xfId="79"/>
    <cellStyle name="Dziesiętny 20" xfId="80"/>
    <cellStyle name="Dziesiętny 21" xfId="81"/>
    <cellStyle name="Dziesiętny 22" xfId="82"/>
    <cellStyle name="Dziesiętny 23" xfId="83"/>
    <cellStyle name="Dziesiętny 24" xfId="84"/>
    <cellStyle name="Dziesiętny 25" xfId="85"/>
    <cellStyle name="Dziesiętny 26" xfId="86"/>
    <cellStyle name="Dziesiętny 27" xfId="87"/>
    <cellStyle name="Dziesiętny 28" xfId="88"/>
    <cellStyle name="Dziesiętny 29" xfId="89"/>
    <cellStyle name="Dziesiętny 3" xfId="90"/>
    <cellStyle name="Dziesiętny 30" xfId="91"/>
    <cellStyle name="Dziesiętny 31" xfId="92"/>
    <cellStyle name="Dziesiętny 32" xfId="93"/>
    <cellStyle name="Dziesiętny 33" xfId="94"/>
    <cellStyle name="Dziesiętny 34" xfId="95"/>
    <cellStyle name="Dziesiętny 35" xfId="96"/>
    <cellStyle name="Dziesiętny 36" xfId="97"/>
    <cellStyle name="Dziesiętny 37" xfId="98"/>
    <cellStyle name="Dziesiętny 38" xfId="99"/>
    <cellStyle name="Dziesiętny 39" xfId="100"/>
    <cellStyle name="Dziesiętny 4" xfId="101"/>
    <cellStyle name="Dziesiętny 40" xfId="102"/>
    <cellStyle name="Dziesiętny 41" xfId="103"/>
    <cellStyle name="Dziesiętny 42" xfId="104"/>
    <cellStyle name="Dziesiętny 43" xfId="105"/>
    <cellStyle name="Dziesiętny 44" xfId="106"/>
    <cellStyle name="Dziesiętny 45" xfId="107"/>
    <cellStyle name="Dziesiętny 46" xfId="108"/>
    <cellStyle name="Dziesiętny 47" xfId="109"/>
    <cellStyle name="Dziesiętny 48" xfId="110"/>
    <cellStyle name="Dziesiętny 49" xfId="111"/>
    <cellStyle name="Dziesiętny 5" xfId="112"/>
    <cellStyle name="Dziesiętny 50" xfId="113"/>
    <cellStyle name="Dziesiętny 51" xfId="114"/>
    <cellStyle name="Dziesiętny 52" xfId="115"/>
    <cellStyle name="Dziesiętny 53" xfId="116"/>
    <cellStyle name="Dziesiętny 54" xfId="117"/>
    <cellStyle name="Dziesiętny 55" xfId="118"/>
    <cellStyle name="Dziesiętny 56" xfId="119"/>
    <cellStyle name="Dziesiętny 57" xfId="120"/>
    <cellStyle name="Dziesiętny 58" xfId="121"/>
    <cellStyle name="Dziesiętny 59" xfId="122"/>
    <cellStyle name="Dziesiętny 6" xfId="123"/>
    <cellStyle name="Dziesiętny 60" xfId="124"/>
    <cellStyle name="Dziesiętny 61" xfId="125"/>
    <cellStyle name="Dziesiętny 62" xfId="126"/>
    <cellStyle name="Dziesiętny 63" xfId="127"/>
    <cellStyle name="Dziesiętny 64" xfId="128"/>
    <cellStyle name="Dziesiętny 65" xfId="129"/>
    <cellStyle name="Dziesiętny 66" xfId="130"/>
    <cellStyle name="Dziesiętny 67" xfId="131"/>
    <cellStyle name="Dziesiętny 68" xfId="132"/>
    <cellStyle name="Dziesiętny 69" xfId="133"/>
    <cellStyle name="Dziesiętny 7" xfId="134"/>
    <cellStyle name="Dziesiętny 70" xfId="135"/>
    <cellStyle name="Dziesiętny 71" xfId="136"/>
    <cellStyle name="Dziesiętny 72" xfId="137"/>
    <cellStyle name="Dziesiętny 73" xfId="138"/>
    <cellStyle name="Dziesiętny 74" xfId="139"/>
    <cellStyle name="Dziesiętny 75" xfId="140"/>
    <cellStyle name="Dziesiętny 76" xfId="141"/>
    <cellStyle name="Dziesiętny 77" xfId="142"/>
    <cellStyle name="Dziesiętny 78" xfId="143"/>
    <cellStyle name="Dziesiętny 79" xfId="144"/>
    <cellStyle name="Dziesiętny 8" xfId="145"/>
    <cellStyle name="Dziesiętny 80" xfId="146"/>
    <cellStyle name="Dziesiętny 81" xfId="147"/>
    <cellStyle name="Dziesiętny 82" xfId="148"/>
    <cellStyle name="Dziesiętny 83" xfId="149"/>
    <cellStyle name="Dziesiętny 84" xfId="150"/>
    <cellStyle name="Dziesiętny 85" xfId="151"/>
    <cellStyle name="Dziesiętny 86" xfId="152"/>
    <cellStyle name="Dziesiętny 87" xfId="153"/>
    <cellStyle name="Dziesiętny 88" xfId="154"/>
    <cellStyle name="Dziesiętny 89" xfId="155"/>
    <cellStyle name="Dziesiętny 9" xfId="156"/>
    <cellStyle name="Dziesiętny 90" xfId="157"/>
    <cellStyle name="Dziesiętny 91" xfId="158"/>
    <cellStyle name="Dziesiętny 92" xfId="159"/>
    <cellStyle name="Dziesiętny 93" xfId="160"/>
    <cellStyle name="Dziesiętny 94" xfId="161"/>
    <cellStyle name="Dziesiętny 95" xfId="162"/>
    <cellStyle name="Dziesiętny 96" xfId="163"/>
    <cellStyle name="Dziesiętny 97" xfId="164"/>
    <cellStyle name="Dziesiętny 98" xfId="165"/>
    <cellStyle name="Dziesiętny 99" xfId="166"/>
    <cellStyle name="Hiperłącze" xfId="167" builtinId="8" customBuiltin="1"/>
    <cellStyle name="Komórka połączona 2" xfId="168"/>
    <cellStyle name="Komórka zaznaczona 2" xfId="169"/>
    <cellStyle name="Nagłówek 1 2" xfId="170"/>
    <cellStyle name="Nagłówek 2 2" xfId="171"/>
    <cellStyle name="Nagłówek 3 2" xfId="172"/>
    <cellStyle name="Nagłówek 4 2" xfId="173"/>
    <cellStyle name="Neutralne 2" xfId="174"/>
    <cellStyle name="Normalny" xfId="0" builtinId="0"/>
    <cellStyle name="Normalny 2" xfId="175"/>
    <cellStyle name="Normalny 2 2" xfId="176"/>
    <cellStyle name="Normalny 3" xfId="177"/>
    <cellStyle name="Normalny 4" xfId="178"/>
    <cellStyle name="Normalny 4 2" xfId="179"/>
    <cellStyle name="Normalny 5" xfId="180"/>
    <cellStyle name="Normalny 6" xfId="181"/>
    <cellStyle name="Normalny_raport SOD 01-12.2004 + kwoty " xfId="182"/>
    <cellStyle name="OBI_ColHeader" xfId="183"/>
    <cellStyle name="Obliczenia 2" xfId="184"/>
    <cellStyle name="Odwiedzone hiperłącze" xfId="185" builtinId="9" customBuiltin="1"/>
    <cellStyle name="Suma 2" xfId="186"/>
    <cellStyle name="Tekst objaśnienia 2" xfId="187"/>
    <cellStyle name="Tekst ostrzeżenia 2" xfId="188"/>
    <cellStyle name="Tytuł 2" xfId="189"/>
    <cellStyle name="Walutowy [0] 2" xfId="190"/>
    <cellStyle name="Walutowy 10" xfId="191"/>
    <cellStyle name="Walutowy 100" xfId="192"/>
    <cellStyle name="Walutowy 101" xfId="193"/>
    <cellStyle name="Walutowy 102" xfId="194"/>
    <cellStyle name="Walutowy 103" xfId="195"/>
    <cellStyle name="Walutowy 104" xfId="196"/>
    <cellStyle name="Walutowy 105" xfId="197"/>
    <cellStyle name="Walutowy 106" xfId="198"/>
    <cellStyle name="Walutowy 107" xfId="199"/>
    <cellStyle name="Walutowy 108" xfId="200"/>
    <cellStyle name="Walutowy 109" xfId="201"/>
    <cellStyle name="Walutowy 11" xfId="202"/>
    <cellStyle name="Walutowy 110" xfId="203"/>
    <cellStyle name="Walutowy 111" xfId="204"/>
    <cellStyle name="Walutowy 112" xfId="205"/>
    <cellStyle name="Walutowy 113" xfId="206"/>
    <cellStyle name="Walutowy 114" xfId="207"/>
    <cellStyle name="Walutowy 115" xfId="208"/>
    <cellStyle name="Walutowy 116" xfId="209"/>
    <cellStyle name="Walutowy 117" xfId="210"/>
    <cellStyle name="Walutowy 118" xfId="211"/>
    <cellStyle name="Walutowy 119" xfId="212"/>
    <cellStyle name="Walutowy 12" xfId="213"/>
    <cellStyle name="Walutowy 120" xfId="214"/>
    <cellStyle name="Walutowy 121" xfId="215"/>
    <cellStyle name="Walutowy 122" xfId="216"/>
    <cellStyle name="Walutowy 123" xfId="217"/>
    <cellStyle name="Walutowy 124" xfId="218"/>
    <cellStyle name="Walutowy 125" xfId="219"/>
    <cellStyle name="Walutowy 126" xfId="220"/>
    <cellStyle name="Walutowy 127" xfId="221"/>
    <cellStyle name="Walutowy 128" xfId="222"/>
    <cellStyle name="Walutowy 129" xfId="223"/>
    <cellStyle name="Walutowy 13" xfId="224"/>
    <cellStyle name="Walutowy 130" xfId="225"/>
    <cellStyle name="Walutowy 131" xfId="226"/>
    <cellStyle name="Walutowy 132" xfId="227"/>
    <cellStyle name="Walutowy 133" xfId="228"/>
    <cellStyle name="Walutowy 134" xfId="229"/>
    <cellStyle name="Walutowy 135" xfId="230"/>
    <cellStyle name="Walutowy 136" xfId="231"/>
    <cellStyle name="Walutowy 137" xfId="232"/>
    <cellStyle name="Walutowy 138" xfId="233"/>
    <cellStyle name="Walutowy 14" xfId="234"/>
    <cellStyle name="Walutowy 15" xfId="235"/>
    <cellStyle name="Walutowy 16" xfId="236"/>
    <cellStyle name="Walutowy 17" xfId="237"/>
    <cellStyle name="Walutowy 18" xfId="238"/>
    <cellStyle name="Walutowy 19" xfId="239"/>
    <cellStyle name="Walutowy 2" xfId="240"/>
    <cellStyle name="Walutowy 20" xfId="241"/>
    <cellStyle name="Walutowy 21" xfId="242"/>
    <cellStyle name="Walutowy 22" xfId="243"/>
    <cellStyle name="Walutowy 23" xfId="244"/>
    <cellStyle name="Walutowy 24" xfId="245"/>
    <cellStyle name="Walutowy 25" xfId="246"/>
    <cellStyle name="Walutowy 26" xfId="247"/>
    <cellStyle name="Walutowy 27" xfId="248"/>
    <cellStyle name="Walutowy 28" xfId="249"/>
    <cellStyle name="Walutowy 29" xfId="250"/>
    <cellStyle name="Walutowy 3" xfId="251"/>
    <cellStyle name="Walutowy 30" xfId="252"/>
    <cellStyle name="Walutowy 31" xfId="253"/>
    <cellStyle name="Walutowy 32" xfId="254"/>
    <cellStyle name="Walutowy 33" xfId="255"/>
    <cellStyle name="Walutowy 34" xfId="256"/>
    <cellStyle name="Walutowy 35" xfId="257"/>
    <cellStyle name="Walutowy 36" xfId="258"/>
    <cellStyle name="Walutowy 37" xfId="259"/>
    <cellStyle name="Walutowy 38" xfId="260"/>
    <cellStyle name="Walutowy 39" xfId="261"/>
    <cellStyle name="Walutowy 4" xfId="262"/>
    <cellStyle name="Walutowy 40" xfId="263"/>
    <cellStyle name="Walutowy 41" xfId="264"/>
    <cellStyle name="Walutowy 42" xfId="265"/>
    <cellStyle name="Walutowy 43" xfId="266"/>
    <cellStyle name="Walutowy 44" xfId="267"/>
    <cellStyle name="Walutowy 45" xfId="268"/>
    <cellStyle name="Walutowy 46" xfId="269"/>
    <cellStyle name="Walutowy 47" xfId="270"/>
    <cellStyle name="Walutowy 48" xfId="271"/>
    <cellStyle name="Walutowy 49" xfId="272"/>
    <cellStyle name="Walutowy 5" xfId="273"/>
    <cellStyle name="Walutowy 50" xfId="274"/>
    <cellStyle name="Walutowy 51" xfId="275"/>
    <cellStyle name="Walutowy 52" xfId="276"/>
    <cellStyle name="Walutowy 53" xfId="277"/>
    <cellStyle name="Walutowy 54" xfId="278"/>
    <cellStyle name="Walutowy 55" xfId="279"/>
    <cellStyle name="Walutowy 56" xfId="280"/>
    <cellStyle name="Walutowy 57" xfId="281"/>
    <cellStyle name="Walutowy 58" xfId="282"/>
    <cellStyle name="Walutowy 59" xfId="283"/>
    <cellStyle name="Walutowy 6" xfId="284"/>
    <cellStyle name="Walutowy 60" xfId="285"/>
    <cellStyle name="Walutowy 61" xfId="286"/>
    <cellStyle name="Walutowy 62" xfId="287"/>
    <cellStyle name="Walutowy 63" xfId="288"/>
    <cellStyle name="Walutowy 64" xfId="289"/>
    <cellStyle name="Walutowy 65" xfId="290"/>
    <cellStyle name="Walutowy 66" xfId="291"/>
    <cellStyle name="Walutowy 67" xfId="292"/>
    <cellStyle name="Walutowy 68" xfId="293"/>
    <cellStyle name="Walutowy 69" xfId="294"/>
    <cellStyle name="Walutowy 7" xfId="295"/>
    <cellStyle name="Walutowy 70" xfId="296"/>
    <cellStyle name="Walutowy 71" xfId="297"/>
    <cellStyle name="Walutowy 72" xfId="298"/>
    <cellStyle name="Walutowy 73" xfId="299"/>
    <cellStyle name="Walutowy 74" xfId="300"/>
    <cellStyle name="Walutowy 75" xfId="301"/>
    <cellStyle name="Walutowy 76" xfId="302"/>
    <cellStyle name="Walutowy 77" xfId="303"/>
    <cellStyle name="Walutowy 78" xfId="304"/>
    <cellStyle name="Walutowy 79" xfId="305"/>
    <cellStyle name="Walutowy 8" xfId="306"/>
    <cellStyle name="Walutowy 80" xfId="307"/>
    <cellStyle name="Walutowy 81" xfId="308"/>
    <cellStyle name="Walutowy 82" xfId="309"/>
    <cellStyle name="Walutowy 83" xfId="310"/>
    <cellStyle name="Walutowy 84" xfId="311"/>
    <cellStyle name="Walutowy 85" xfId="312"/>
    <cellStyle name="Walutowy 86" xfId="313"/>
    <cellStyle name="Walutowy 87" xfId="314"/>
    <cellStyle name="Walutowy 88" xfId="315"/>
    <cellStyle name="Walutowy 89" xfId="316"/>
    <cellStyle name="Walutowy 9" xfId="317"/>
    <cellStyle name="Walutowy 90" xfId="318"/>
    <cellStyle name="Walutowy 91" xfId="319"/>
    <cellStyle name="Walutowy 92" xfId="320"/>
    <cellStyle name="Walutowy 93" xfId="321"/>
    <cellStyle name="Walutowy 94" xfId="322"/>
    <cellStyle name="Walutowy 95" xfId="323"/>
    <cellStyle name="Walutowy 96" xfId="324"/>
    <cellStyle name="Walutowy 97" xfId="325"/>
    <cellStyle name="Walutowy 98" xfId="326"/>
    <cellStyle name="Walutowy 99" xfId="327"/>
    <cellStyle name="Złe 2" xfId="328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Pracownicy niepełnosprawni zarejestrowani w SODiR PFRON w latach 2005-2019</a:t>
            </a:r>
            <a:r>
              <a:rPr lang="pl-PL" baseline="0"/>
              <a:t> (marzec)</a:t>
            </a:r>
            <a:endParaRPr lang="pl-PL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1.6538567123618671E-2"/>
          <c:y val="9.4894936378566719E-3"/>
          <c:w val="0.9666758704233589"/>
          <c:h val="0.81377921937839959"/>
        </c:manualLayout>
      </c:layout>
      <c:lineChart>
        <c:grouping val="standard"/>
        <c:varyColors val="0"/>
        <c:ser>
          <c:idx val="0"/>
          <c:order val="0"/>
          <c:tx>
            <c:strRef>
              <c:f>Tab.2!$E$5</c:f>
              <c:strCache>
                <c:ptCount val="1"/>
                <c:pt idx="0">
                  <c:v>OTWARTY RYNEK</c:v>
                </c:pt>
              </c:strCache>
            </c:strRef>
          </c:tx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Tab.2!$B$23:$B$199</c:f>
              <c:strCache>
                <c:ptCount val="172"/>
                <c:pt idx="0">
                  <c:v>kwiecień 05</c:v>
                </c:pt>
                <c:pt idx="1">
                  <c:v>maj 05</c:v>
                </c:pt>
                <c:pt idx="2">
                  <c:v>czerwiec 05</c:v>
                </c:pt>
                <c:pt idx="3">
                  <c:v>lipiec 05</c:v>
                </c:pt>
                <c:pt idx="4">
                  <c:v>sierpień 05</c:v>
                </c:pt>
                <c:pt idx="5">
                  <c:v>wrzesień 05</c:v>
                </c:pt>
                <c:pt idx="6">
                  <c:v>październik 05</c:v>
                </c:pt>
                <c:pt idx="7">
                  <c:v>listopad 05</c:v>
                </c:pt>
                <c:pt idx="8">
                  <c:v>grudzień 05</c:v>
                </c:pt>
                <c:pt idx="9">
                  <c:v>styczeń 06</c:v>
                </c:pt>
                <c:pt idx="10">
                  <c:v>luty 06</c:v>
                </c:pt>
                <c:pt idx="11">
                  <c:v>marzec 06</c:v>
                </c:pt>
                <c:pt idx="12">
                  <c:v>kwiecień 06</c:v>
                </c:pt>
                <c:pt idx="13">
                  <c:v>maj 06</c:v>
                </c:pt>
                <c:pt idx="14">
                  <c:v>czerwiec 06</c:v>
                </c:pt>
                <c:pt idx="15">
                  <c:v>lipiec 06</c:v>
                </c:pt>
                <c:pt idx="16">
                  <c:v>sierpień 06</c:v>
                </c:pt>
                <c:pt idx="17">
                  <c:v>wrzesień 06</c:v>
                </c:pt>
                <c:pt idx="18">
                  <c:v>październik 06</c:v>
                </c:pt>
                <c:pt idx="19">
                  <c:v>listopad 06</c:v>
                </c:pt>
                <c:pt idx="20">
                  <c:v>grudzień 06</c:v>
                </c:pt>
                <c:pt idx="21">
                  <c:v>styczeń 07</c:v>
                </c:pt>
                <c:pt idx="22">
                  <c:v>luty 07</c:v>
                </c:pt>
                <c:pt idx="23">
                  <c:v>marzec 07</c:v>
                </c:pt>
                <c:pt idx="24">
                  <c:v>kwiecień 07</c:v>
                </c:pt>
                <c:pt idx="25">
                  <c:v>maj 07</c:v>
                </c:pt>
                <c:pt idx="26">
                  <c:v>czerwiec 07</c:v>
                </c:pt>
                <c:pt idx="27">
                  <c:v>lipiec 07</c:v>
                </c:pt>
                <c:pt idx="28">
                  <c:v>sierpień 07</c:v>
                </c:pt>
                <c:pt idx="29">
                  <c:v>wrzesień 07</c:v>
                </c:pt>
                <c:pt idx="30">
                  <c:v>październik 07</c:v>
                </c:pt>
                <c:pt idx="31">
                  <c:v>listopad 07</c:v>
                </c:pt>
                <c:pt idx="32">
                  <c:v>grudzień 07</c:v>
                </c:pt>
                <c:pt idx="33">
                  <c:v>styczeń 08</c:v>
                </c:pt>
                <c:pt idx="34">
                  <c:v>luty 08</c:v>
                </c:pt>
                <c:pt idx="35">
                  <c:v>marzec 08</c:v>
                </c:pt>
                <c:pt idx="36">
                  <c:v>kwiecień 08</c:v>
                </c:pt>
                <c:pt idx="37">
                  <c:v>maj 08</c:v>
                </c:pt>
                <c:pt idx="38">
                  <c:v>czerwiec 08</c:v>
                </c:pt>
                <c:pt idx="39">
                  <c:v>lipiec 08</c:v>
                </c:pt>
                <c:pt idx="40">
                  <c:v>sierpień 08</c:v>
                </c:pt>
                <c:pt idx="41">
                  <c:v>wrzesień 08</c:v>
                </c:pt>
                <c:pt idx="42">
                  <c:v>październik 08</c:v>
                </c:pt>
                <c:pt idx="43">
                  <c:v>listopad 08</c:v>
                </c:pt>
                <c:pt idx="44">
                  <c:v>grudzień 08</c:v>
                </c:pt>
                <c:pt idx="45">
                  <c:v>styczeń 09</c:v>
                </c:pt>
                <c:pt idx="46">
                  <c:v>luty 09</c:v>
                </c:pt>
                <c:pt idx="47">
                  <c:v>marzec 09</c:v>
                </c:pt>
                <c:pt idx="48">
                  <c:v>kwiecień 09</c:v>
                </c:pt>
                <c:pt idx="49">
                  <c:v>maj 09</c:v>
                </c:pt>
                <c:pt idx="50">
                  <c:v>czerwiec 09</c:v>
                </c:pt>
                <c:pt idx="51">
                  <c:v>lipiec 09</c:v>
                </c:pt>
                <c:pt idx="52">
                  <c:v>sierpień 09</c:v>
                </c:pt>
                <c:pt idx="53">
                  <c:v>wrzesień 09</c:v>
                </c:pt>
                <c:pt idx="54">
                  <c:v>październik 09</c:v>
                </c:pt>
                <c:pt idx="55">
                  <c:v>listopad 09</c:v>
                </c:pt>
                <c:pt idx="56">
                  <c:v>grudzień 09</c:v>
                </c:pt>
                <c:pt idx="57">
                  <c:v>styczeń 10</c:v>
                </c:pt>
                <c:pt idx="58">
                  <c:v>luty 10</c:v>
                </c:pt>
                <c:pt idx="59">
                  <c:v>marzec 10</c:v>
                </c:pt>
                <c:pt idx="60">
                  <c:v>kwiecień 10</c:v>
                </c:pt>
                <c:pt idx="61">
                  <c:v>maj 10</c:v>
                </c:pt>
                <c:pt idx="62">
                  <c:v>czerwiec 10</c:v>
                </c:pt>
                <c:pt idx="63">
                  <c:v>lipiec 10</c:v>
                </c:pt>
                <c:pt idx="64">
                  <c:v>sierpień 10</c:v>
                </c:pt>
                <c:pt idx="65">
                  <c:v>wrzesień 10</c:v>
                </c:pt>
                <c:pt idx="66">
                  <c:v>październik 10</c:v>
                </c:pt>
                <c:pt idx="67">
                  <c:v>listopad 10</c:v>
                </c:pt>
                <c:pt idx="68">
                  <c:v>grudzień 10</c:v>
                </c:pt>
                <c:pt idx="69">
                  <c:v>styczeń 11</c:v>
                </c:pt>
                <c:pt idx="70">
                  <c:v>luty 11</c:v>
                </c:pt>
                <c:pt idx="71">
                  <c:v>marzec 11</c:v>
                </c:pt>
                <c:pt idx="72">
                  <c:v>kwiecień 11</c:v>
                </c:pt>
                <c:pt idx="73">
                  <c:v>maj 11</c:v>
                </c:pt>
                <c:pt idx="74">
                  <c:v>czerwiec 11</c:v>
                </c:pt>
                <c:pt idx="75">
                  <c:v>lipiec 11</c:v>
                </c:pt>
                <c:pt idx="76">
                  <c:v>sierpień 11</c:v>
                </c:pt>
                <c:pt idx="77">
                  <c:v>wrzesień 11</c:v>
                </c:pt>
                <c:pt idx="78">
                  <c:v>październik 11</c:v>
                </c:pt>
                <c:pt idx="79">
                  <c:v>listopad 11</c:v>
                </c:pt>
                <c:pt idx="80">
                  <c:v>grudzień 11</c:v>
                </c:pt>
                <c:pt idx="81">
                  <c:v>styczeń 12</c:v>
                </c:pt>
                <c:pt idx="82">
                  <c:v>luty 12</c:v>
                </c:pt>
                <c:pt idx="83">
                  <c:v>marzec 12</c:v>
                </c:pt>
                <c:pt idx="84">
                  <c:v>kwiecień 12</c:v>
                </c:pt>
                <c:pt idx="85">
                  <c:v>maj 12</c:v>
                </c:pt>
                <c:pt idx="86">
                  <c:v>czerwiec 12</c:v>
                </c:pt>
                <c:pt idx="87">
                  <c:v>lipiec 12</c:v>
                </c:pt>
                <c:pt idx="88">
                  <c:v>sierpień 12</c:v>
                </c:pt>
                <c:pt idx="89">
                  <c:v>wrzesień 12</c:v>
                </c:pt>
                <c:pt idx="90">
                  <c:v>październik 12</c:v>
                </c:pt>
                <c:pt idx="91">
                  <c:v>listopad 12</c:v>
                </c:pt>
                <c:pt idx="92">
                  <c:v>grudzień 12</c:v>
                </c:pt>
                <c:pt idx="93">
                  <c:v>styczeń 13</c:v>
                </c:pt>
                <c:pt idx="94">
                  <c:v>luty 13</c:v>
                </c:pt>
                <c:pt idx="95">
                  <c:v>marzec 13</c:v>
                </c:pt>
                <c:pt idx="96">
                  <c:v>kwiecień 13</c:v>
                </c:pt>
                <c:pt idx="97">
                  <c:v>maj 13</c:v>
                </c:pt>
                <c:pt idx="98">
                  <c:v>czerwiec 13</c:v>
                </c:pt>
                <c:pt idx="99">
                  <c:v>lipiec 13</c:v>
                </c:pt>
                <c:pt idx="100">
                  <c:v>sierpień 13</c:v>
                </c:pt>
                <c:pt idx="101">
                  <c:v>wrzesien 13</c:v>
                </c:pt>
                <c:pt idx="102">
                  <c:v>październik 13</c:v>
                </c:pt>
                <c:pt idx="103">
                  <c:v>listopad 13</c:v>
                </c:pt>
                <c:pt idx="104">
                  <c:v>grudzień 13</c:v>
                </c:pt>
                <c:pt idx="105">
                  <c:v>styczeń 14</c:v>
                </c:pt>
                <c:pt idx="106">
                  <c:v>luty 14</c:v>
                </c:pt>
                <c:pt idx="107">
                  <c:v>marzec 14</c:v>
                </c:pt>
                <c:pt idx="108">
                  <c:v>kwiecień 14</c:v>
                </c:pt>
                <c:pt idx="109">
                  <c:v>maj 14</c:v>
                </c:pt>
                <c:pt idx="110">
                  <c:v>czerwiec 14</c:v>
                </c:pt>
                <c:pt idx="111">
                  <c:v>lipiec 14</c:v>
                </c:pt>
                <c:pt idx="112">
                  <c:v>sierpień 14</c:v>
                </c:pt>
                <c:pt idx="113">
                  <c:v>wrzesień 14</c:v>
                </c:pt>
                <c:pt idx="114">
                  <c:v>październik 14</c:v>
                </c:pt>
                <c:pt idx="115">
                  <c:v>listopad 14</c:v>
                </c:pt>
                <c:pt idx="116">
                  <c:v>grudzień 14</c:v>
                </c:pt>
                <c:pt idx="117">
                  <c:v>styczeń 15</c:v>
                </c:pt>
                <c:pt idx="118">
                  <c:v>luty 15</c:v>
                </c:pt>
                <c:pt idx="119">
                  <c:v>marzec 15</c:v>
                </c:pt>
                <c:pt idx="120">
                  <c:v>kwiecień 15</c:v>
                </c:pt>
                <c:pt idx="121">
                  <c:v>maj 15</c:v>
                </c:pt>
                <c:pt idx="122">
                  <c:v>czerwiec 15</c:v>
                </c:pt>
                <c:pt idx="123">
                  <c:v>lipiec 15</c:v>
                </c:pt>
                <c:pt idx="124">
                  <c:v>sierpień 15</c:v>
                </c:pt>
                <c:pt idx="125">
                  <c:v>wrzesień 15</c:v>
                </c:pt>
                <c:pt idx="126">
                  <c:v>paździenik 15</c:v>
                </c:pt>
                <c:pt idx="127">
                  <c:v>listopad 15</c:v>
                </c:pt>
                <c:pt idx="128">
                  <c:v>grudzień 15</c:v>
                </c:pt>
                <c:pt idx="129">
                  <c:v>styczeń 16</c:v>
                </c:pt>
                <c:pt idx="130">
                  <c:v>luty 16</c:v>
                </c:pt>
                <c:pt idx="131">
                  <c:v>marzec 16</c:v>
                </c:pt>
                <c:pt idx="132">
                  <c:v>kwiecień 16</c:v>
                </c:pt>
                <c:pt idx="133">
                  <c:v>maj 16</c:v>
                </c:pt>
                <c:pt idx="134">
                  <c:v>czerwiec 16</c:v>
                </c:pt>
                <c:pt idx="135">
                  <c:v>lipiec 16</c:v>
                </c:pt>
                <c:pt idx="136">
                  <c:v>sierpień 16</c:v>
                </c:pt>
                <c:pt idx="137">
                  <c:v>wrzesień 16</c:v>
                </c:pt>
                <c:pt idx="138">
                  <c:v>październik 16</c:v>
                </c:pt>
                <c:pt idx="139">
                  <c:v>listopad 16</c:v>
                </c:pt>
                <c:pt idx="140">
                  <c:v>grudzień 16</c:v>
                </c:pt>
                <c:pt idx="141">
                  <c:v>styczeń 17</c:v>
                </c:pt>
                <c:pt idx="142">
                  <c:v>luty 17</c:v>
                </c:pt>
                <c:pt idx="143">
                  <c:v>marzec 17</c:v>
                </c:pt>
                <c:pt idx="144">
                  <c:v>kwiecień 17</c:v>
                </c:pt>
                <c:pt idx="145">
                  <c:v>maj 17</c:v>
                </c:pt>
                <c:pt idx="146">
                  <c:v>czerwiec 17</c:v>
                </c:pt>
                <c:pt idx="147">
                  <c:v>lipiec 17</c:v>
                </c:pt>
                <c:pt idx="148">
                  <c:v>sierpień 17</c:v>
                </c:pt>
                <c:pt idx="149">
                  <c:v>wrzesień 17</c:v>
                </c:pt>
                <c:pt idx="150">
                  <c:v>październik 17</c:v>
                </c:pt>
                <c:pt idx="151">
                  <c:v>listopad 17</c:v>
                </c:pt>
                <c:pt idx="152">
                  <c:v>grudzień 17</c:v>
                </c:pt>
                <c:pt idx="153">
                  <c:v>styczeń 18</c:v>
                </c:pt>
                <c:pt idx="154">
                  <c:v>luty 18</c:v>
                </c:pt>
                <c:pt idx="155">
                  <c:v>marzec 18</c:v>
                </c:pt>
                <c:pt idx="156">
                  <c:v>kwiecień 18</c:v>
                </c:pt>
                <c:pt idx="157">
                  <c:v>maj 18</c:v>
                </c:pt>
                <c:pt idx="158">
                  <c:v>czerwiec 18</c:v>
                </c:pt>
                <c:pt idx="159">
                  <c:v>lipiec 18</c:v>
                </c:pt>
                <c:pt idx="160">
                  <c:v>sierpień 18</c:v>
                </c:pt>
                <c:pt idx="161">
                  <c:v>wrzesień 18</c:v>
                </c:pt>
                <c:pt idx="162">
                  <c:v>październik 18</c:v>
                </c:pt>
                <c:pt idx="163">
                  <c:v>listopad 18</c:v>
                </c:pt>
                <c:pt idx="164">
                  <c:v>grudzień 18</c:v>
                </c:pt>
                <c:pt idx="165">
                  <c:v>styczeń 19</c:v>
                </c:pt>
                <c:pt idx="166">
                  <c:v>luty 19</c:v>
                </c:pt>
                <c:pt idx="167">
                  <c:v>marzec 19</c:v>
                </c:pt>
                <c:pt idx="168">
                  <c:v>kwiecień 19</c:v>
                </c:pt>
                <c:pt idx="169">
                  <c:v>maj 19</c:v>
                </c:pt>
                <c:pt idx="170">
                  <c:v>czerwiec 19</c:v>
                </c:pt>
                <c:pt idx="171">
                  <c:v>lipiec 19</c:v>
                </c:pt>
              </c:strCache>
            </c:strRef>
          </c:cat>
          <c:val>
            <c:numRef>
              <c:f>Tab.2!$F$8:$F$177</c:f>
              <c:numCache>
                <c:formatCode>#,##0</c:formatCode>
                <c:ptCount val="170"/>
                <c:pt idx="0">
                  <c:v>15289</c:v>
                </c:pt>
                <c:pt idx="1">
                  <c:v>19793</c:v>
                </c:pt>
                <c:pt idx="2">
                  <c:v>22726</c:v>
                </c:pt>
                <c:pt idx="3">
                  <c:v>25608</c:v>
                </c:pt>
                <c:pt idx="4">
                  <c:v>25931</c:v>
                </c:pt>
                <c:pt idx="5">
                  <c:v>26352</c:v>
                </c:pt>
                <c:pt idx="6">
                  <c:v>25640</c:v>
                </c:pt>
                <c:pt idx="7">
                  <c:v>25701</c:v>
                </c:pt>
                <c:pt idx="8">
                  <c:v>23894</c:v>
                </c:pt>
                <c:pt idx="9">
                  <c:v>23663</c:v>
                </c:pt>
                <c:pt idx="10">
                  <c:v>23914</c:v>
                </c:pt>
                <c:pt idx="11">
                  <c:v>28130</c:v>
                </c:pt>
                <c:pt idx="12">
                  <c:v>26020</c:v>
                </c:pt>
                <c:pt idx="13">
                  <c:v>28499</c:v>
                </c:pt>
                <c:pt idx="14">
                  <c:v>28781</c:v>
                </c:pt>
                <c:pt idx="15">
                  <c:v>29906</c:v>
                </c:pt>
                <c:pt idx="16">
                  <c:v>30102</c:v>
                </c:pt>
                <c:pt idx="17">
                  <c:v>30715</c:v>
                </c:pt>
                <c:pt idx="18">
                  <c:v>30136</c:v>
                </c:pt>
                <c:pt idx="19">
                  <c:v>31180</c:v>
                </c:pt>
                <c:pt idx="20">
                  <c:v>31539</c:v>
                </c:pt>
                <c:pt idx="21">
                  <c:v>32241</c:v>
                </c:pt>
                <c:pt idx="22">
                  <c:v>32086</c:v>
                </c:pt>
                <c:pt idx="23">
                  <c:v>32902</c:v>
                </c:pt>
                <c:pt idx="24">
                  <c:v>32163</c:v>
                </c:pt>
                <c:pt idx="25">
                  <c:v>33344</c:v>
                </c:pt>
                <c:pt idx="26">
                  <c:v>33948</c:v>
                </c:pt>
                <c:pt idx="27">
                  <c:v>34422</c:v>
                </c:pt>
                <c:pt idx="28">
                  <c:v>34752</c:v>
                </c:pt>
                <c:pt idx="29">
                  <c:v>35622</c:v>
                </c:pt>
                <c:pt idx="30">
                  <c:v>35782</c:v>
                </c:pt>
                <c:pt idx="31">
                  <c:v>36418</c:v>
                </c:pt>
                <c:pt idx="32">
                  <c:v>36663</c:v>
                </c:pt>
                <c:pt idx="33">
                  <c:v>37396</c:v>
                </c:pt>
                <c:pt idx="34">
                  <c:v>37845</c:v>
                </c:pt>
                <c:pt idx="35">
                  <c:v>37968</c:v>
                </c:pt>
                <c:pt idx="36">
                  <c:v>38497</c:v>
                </c:pt>
                <c:pt idx="37">
                  <c:v>39694</c:v>
                </c:pt>
                <c:pt idx="38">
                  <c:v>40349</c:v>
                </c:pt>
                <c:pt idx="39">
                  <c:v>40689</c:v>
                </c:pt>
                <c:pt idx="40">
                  <c:v>40926</c:v>
                </c:pt>
                <c:pt idx="41">
                  <c:v>41443</c:v>
                </c:pt>
                <c:pt idx="42">
                  <c:v>41061</c:v>
                </c:pt>
                <c:pt idx="43">
                  <c:v>41617</c:v>
                </c:pt>
                <c:pt idx="44">
                  <c:v>40703</c:v>
                </c:pt>
                <c:pt idx="45">
                  <c:v>41875</c:v>
                </c:pt>
                <c:pt idx="46">
                  <c:v>42200</c:v>
                </c:pt>
                <c:pt idx="47">
                  <c:v>42188</c:v>
                </c:pt>
                <c:pt idx="48">
                  <c:v>37985</c:v>
                </c:pt>
                <c:pt idx="49">
                  <c:v>39304</c:v>
                </c:pt>
                <c:pt idx="50">
                  <c:v>39598</c:v>
                </c:pt>
                <c:pt idx="51">
                  <c:v>39665</c:v>
                </c:pt>
                <c:pt idx="52">
                  <c:v>39000</c:v>
                </c:pt>
                <c:pt idx="53">
                  <c:v>39213</c:v>
                </c:pt>
                <c:pt idx="54">
                  <c:v>39059</c:v>
                </c:pt>
                <c:pt idx="55">
                  <c:v>38308</c:v>
                </c:pt>
                <c:pt idx="56">
                  <c:v>39349</c:v>
                </c:pt>
                <c:pt idx="57">
                  <c:v>39773</c:v>
                </c:pt>
                <c:pt idx="58">
                  <c:v>38888</c:v>
                </c:pt>
                <c:pt idx="59">
                  <c:v>39241</c:v>
                </c:pt>
                <c:pt idx="60">
                  <c:v>44728</c:v>
                </c:pt>
                <c:pt idx="61">
                  <c:v>46947</c:v>
                </c:pt>
                <c:pt idx="62">
                  <c:v>47856</c:v>
                </c:pt>
                <c:pt idx="63">
                  <c:v>49188</c:v>
                </c:pt>
                <c:pt idx="64">
                  <c:v>49985</c:v>
                </c:pt>
                <c:pt idx="65">
                  <c:v>51203</c:v>
                </c:pt>
                <c:pt idx="66">
                  <c:v>52222</c:v>
                </c:pt>
                <c:pt idx="67">
                  <c:v>53259</c:v>
                </c:pt>
                <c:pt idx="68">
                  <c:v>54862</c:v>
                </c:pt>
                <c:pt idx="69">
                  <c:v>56753</c:v>
                </c:pt>
                <c:pt idx="70">
                  <c:v>57335</c:v>
                </c:pt>
                <c:pt idx="71">
                  <c:v>58444</c:v>
                </c:pt>
                <c:pt idx="72">
                  <c:v>59507</c:v>
                </c:pt>
                <c:pt idx="73">
                  <c:v>61314</c:v>
                </c:pt>
                <c:pt idx="74">
                  <c:v>63298</c:v>
                </c:pt>
                <c:pt idx="75">
                  <c:v>64630</c:v>
                </c:pt>
                <c:pt idx="76">
                  <c:v>65535</c:v>
                </c:pt>
                <c:pt idx="77">
                  <c:v>66571</c:v>
                </c:pt>
                <c:pt idx="78">
                  <c:v>67739</c:v>
                </c:pt>
                <c:pt idx="79">
                  <c:v>67005</c:v>
                </c:pt>
                <c:pt idx="80">
                  <c:v>67183</c:v>
                </c:pt>
                <c:pt idx="81">
                  <c:v>67306</c:v>
                </c:pt>
                <c:pt idx="82">
                  <c:v>68257</c:v>
                </c:pt>
                <c:pt idx="83">
                  <c:v>69007</c:v>
                </c:pt>
                <c:pt idx="84">
                  <c:v>69903</c:v>
                </c:pt>
                <c:pt idx="85">
                  <c:v>71257</c:v>
                </c:pt>
                <c:pt idx="86">
                  <c:v>65220</c:v>
                </c:pt>
                <c:pt idx="87">
                  <c:v>65752</c:v>
                </c:pt>
                <c:pt idx="88">
                  <c:v>66194</c:v>
                </c:pt>
                <c:pt idx="89">
                  <c:v>67638</c:v>
                </c:pt>
                <c:pt idx="90">
                  <c:v>68722</c:v>
                </c:pt>
                <c:pt idx="91">
                  <c:v>69558</c:v>
                </c:pt>
                <c:pt idx="92">
                  <c:v>70213</c:v>
                </c:pt>
                <c:pt idx="93">
                  <c:v>71054</c:v>
                </c:pt>
                <c:pt idx="94">
                  <c:v>71394</c:v>
                </c:pt>
                <c:pt idx="95">
                  <c:v>71688</c:v>
                </c:pt>
                <c:pt idx="96">
                  <c:v>72203</c:v>
                </c:pt>
                <c:pt idx="97">
                  <c:v>71643</c:v>
                </c:pt>
                <c:pt idx="98">
                  <c:v>71222</c:v>
                </c:pt>
                <c:pt idx="99">
                  <c:v>71099</c:v>
                </c:pt>
                <c:pt idx="100">
                  <c:v>71143</c:v>
                </c:pt>
                <c:pt idx="101">
                  <c:v>71485</c:v>
                </c:pt>
                <c:pt idx="102">
                  <c:v>77840</c:v>
                </c:pt>
                <c:pt idx="103">
                  <c:v>78105</c:v>
                </c:pt>
                <c:pt idx="104">
                  <c:v>78792</c:v>
                </c:pt>
                <c:pt idx="105">
                  <c:v>80196</c:v>
                </c:pt>
                <c:pt idx="106">
                  <c:v>80505</c:v>
                </c:pt>
                <c:pt idx="107">
                  <c:v>80493</c:v>
                </c:pt>
                <c:pt idx="108">
                  <c:v>80327</c:v>
                </c:pt>
                <c:pt idx="109">
                  <c:v>80164</c:v>
                </c:pt>
                <c:pt idx="110">
                  <c:v>79882</c:v>
                </c:pt>
                <c:pt idx="111">
                  <c:v>80581</c:v>
                </c:pt>
                <c:pt idx="112">
                  <c:v>81419</c:v>
                </c:pt>
                <c:pt idx="113">
                  <c:v>82048</c:v>
                </c:pt>
                <c:pt idx="114">
                  <c:v>82763</c:v>
                </c:pt>
                <c:pt idx="115">
                  <c:v>83093</c:v>
                </c:pt>
                <c:pt idx="116">
                  <c:v>83864</c:v>
                </c:pt>
                <c:pt idx="117">
                  <c:v>85006</c:v>
                </c:pt>
                <c:pt idx="118">
                  <c:v>85466</c:v>
                </c:pt>
                <c:pt idx="119">
                  <c:v>85142</c:v>
                </c:pt>
                <c:pt idx="120">
                  <c:v>85676</c:v>
                </c:pt>
                <c:pt idx="121">
                  <c:v>87063</c:v>
                </c:pt>
                <c:pt idx="122">
                  <c:v>88133</c:v>
                </c:pt>
                <c:pt idx="123">
                  <c:v>92245</c:v>
                </c:pt>
                <c:pt idx="124">
                  <c:v>93522</c:v>
                </c:pt>
                <c:pt idx="125">
                  <c:v>96218</c:v>
                </c:pt>
                <c:pt idx="126">
                  <c:v>98760</c:v>
                </c:pt>
                <c:pt idx="127">
                  <c:v>99835</c:v>
                </c:pt>
                <c:pt idx="128">
                  <c:v>101157</c:v>
                </c:pt>
                <c:pt idx="129">
                  <c:v>102211</c:v>
                </c:pt>
                <c:pt idx="130">
                  <c:v>103117</c:v>
                </c:pt>
                <c:pt idx="131">
                  <c:v>104037</c:v>
                </c:pt>
                <c:pt idx="132">
                  <c:v>106839</c:v>
                </c:pt>
                <c:pt idx="133">
                  <c:v>109496</c:v>
                </c:pt>
                <c:pt idx="134">
                  <c:v>110743</c:v>
                </c:pt>
                <c:pt idx="135">
                  <c:v>112487</c:v>
                </c:pt>
                <c:pt idx="136">
                  <c:v>113957</c:v>
                </c:pt>
                <c:pt idx="137">
                  <c:v>114477</c:v>
                </c:pt>
                <c:pt idx="138">
                  <c:v>116165</c:v>
                </c:pt>
                <c:pt idx="139">
                  <c:v>117613</c:v>
                </c:pt>
                <c:pt idx="140">
                  <c:v>119383</c:v>
                </c:pt>
                <c:pt idx="141">
                  <c:v>120105</c:v>
                </c:pt>
                <c:pt idx="142">
                  <c:v>121028</c:v>
                </c:pt>
                <c:pt idx="143">
                  <c:v>121611</c:v>
                </c:pt>
                <c:pt idx="144">
                  <c:v>122475</c:v>
                </c:pt>
                <c:pt idx="145">
                  <c:v>123917</c:v>
                </c:pt>
                <c:pt idx="146">
                  <c:v>124865</c:v>
                </c:pt>
                <c:pt idx="147">
                  <c:v>125470</c:v>
                </c:pt>
                <c:pt idx="148">
                  <c:v>126563</c:v>
                </c:pt>
                <c:pt idx="149">
                  <c:v>127825</c:v>
                </c:pt>
                <c:pt idx="150">
                  <c:v>132575</c:v>
                </c:pt>
                <c:pt idx="151">
                  <c:v>132459</c:v>
                </c:pt>
                <c:pt idx="152">
                  <c:v>133761</c:v>
                </c:pt>
                <c:pt idx="153">
                  <c:v>134610</c:v>
                </c:pt>
                <c:pt idx="154">
                  <c:v>134768</c:v>
                </c:pt>
                <c:pt idx="155">
                  <c:v>135200</c:v>
                </c:pt>
                <c:pt idx="156">
                  <c:v>139072</c:v>
                </c:pt>
                <c:pt idx="157">
                  <c:v>137307</c:v>
                </c:pt>
                <c:pt idx="158">
                  <c:v>139072</c:v>
                </c:pt>
                <c:pt idx="159">
                  <c:v>137546</c:v>
                </c:pt>
                <c:pt idx="160">
                  <c:v>137990</c:v>
                </c:pt>
                <c:pt idx="161">
                  <c:v>138866</c:v>
                </c:pt>
                <c:pt idx="162">
                  <c:v>139956</c:v>
                </c:pt>
                <c:pt idx="163">
                  <c:v>139791</c:v>
                </c:pt>
                <c:pt idx="164">
                  <c:v>141393</c:v>
                </c:pt>
                <c:pt idx="165">
                  <c:v>139603</c:v>
                </c:pt>
                <c:pt idx="166">
                  <c:v>138547</c:v>
                </c:pt>
                <c:pt idx="167">
                  <c:v>138479</c:v>
                </c:pt>
                <c:pt idx="168">
                  <c:v>139591</c:v>
                </c:pt>
                <c:pt idx="169">
                  <c:v>143271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48-4D36-B53B-492FD6F57B4B}"/>
            </c:ext>
          </c:extLst>
        </c:ser>
        <c:ser>
          <c:idx val="1"/>
          <c:order val="1"/>
          <c:tx>
            <c:strRef>
              <c:f>Tab.2!$C$5</c:f>
              <c:strCache>
                <c:ptCount val="1"/>
                <c:pt idx="0">
                  <c:v>ZPCH</c:v>
                </c:pt>
              </c:strCache>
            </c:strRef>
          </c:tx>
          <c:spPr>
            <a:ln>
              <a:solidFill>
                <a:srgbClr val="588834"/>
              </a:solidFill>
            </a:ln>
          </c:spPr>
          <c:marker>
            <c:symbol val="circle"/>
            <c:size val="8"/>
            <c:spPr>
              <a:solidFill>
                <a:srgbClr val="588834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Tab.2!$B$23:$B$199</c:f>
              <c:strCache>
                <c:ptCount val="172"/>
                <c:pt idx="0">
                  <c:v>kwiecień 05</c:v>
                </c:pt>
                <c:pt idx="1">
                  <c:v>maj 05</c:v>
                </c:pt>
                <c:pt idx="2">
                  <c:v>czerwiec 05</c:v>
                </c:pt>
                <c:pt idx="3">
                  <c:v>lipiec 05</c:v>
                </c:pt>
                <c:pt idx="4">
                  <c:v>sierpień 05</c:v>
                </c:pt>
                <c:pt idx="5">
                  <c:v>wrzesień 05</c:v>
                </c:pt>
                <c:pt idx="6">
                  <c:v>październik 05</c:v>
                </c:pt>
                <c:pt idx="7">
                  <c:v>listopad 05</c:v>
                </c:pt>
                <c:pt idx="8">
                  <c:v>grudzień 05</c:v>
                </c:pt>
                <c:pt idx="9">
                  <c:v>styczeń 06</c:v>
                </c:pt>
                <c:pt idx="10">
                  <c:v>luty 06</c:v>
                </c:pt>
                <c:pt idx="11">
                  <c:v>marzec 06</c:v>
                </c:pt>
                <c:pt idx="12">
                  <c:v>kwiecień 06</c:v>
                </c:pt>
                <c:pt idx="13">
                  <c:v>maj 06</c:v>
                </c:pt>
                <c:pt idx="14">
                  <c:v>czerwiec 06</c:v>
                </c:pt>
                <c:pt idx="15">
                  <c:v>lipiec 06</c:v>
                </c:pt>
                <c:pt idx="16">
                  <c:v>sierpień 06</c:v>
                </c:pt>
                <c:pt idx="17">
                  <c:v>wrzesień 06</c:v>
                </c:pt>
                <c:pt idx="18">
                  <c:v>październik 06</c:v>
                </c:pt>
                <c:pt idx="19">
                  <c:v>listopad 06</c:v>
                </c:pt>
                <c:pt idx="20">
                  <c:v>grudzień 06</c:v>
                </c:pt>
                <c:pt idx="21">
                  <c:v>styczeń 07</c:v>
                </c:pt>
                <c:pt idx="22">
                  <c:v>luty 07</c:v>
                </c:pt>
                <c:pt idx="23">
                  <c:v>marzec 07</c:v>
                </c:pt>
                <c:pt idx="24">
                  <c:v>kwiecień 07</c:v>
                </c:pt>
                <c:pt idx="25">
                  <c:v>maj 07</c:v>
                </c:pt>
                <c:pt idx="26">
                  <c:v>czerwiec 07</c:v>
                </c:pt>
                <c:pt idx="27">
                  <c:v>lipiec 07</c:v>
                </c:pt>
                <c:pt idx="28">
                  <c:v>sierpień 07</c:v>
                </c:pt>
                <c:pt idx="29">
                  <c:v>wrzesień 07</c:v>
                </c:pt>
                <c:pt idx="30">
                  <c:v>październik 07</c:v>
                </c:pt>
                <c:pt idx="31">
                  <c:v>listopad 07</c:v>
                </c:pt>
                <c:pt idx="32">
                  <c:v>grudzień 07</c:v>
                </c:pt>
                <c:pt idx="33">
                  <c:v>styczeń 08</c:v>
                </c:pt>
                <c:pt idx="34">
                  <c:v>luty 08</c:v>
                </c:pt>
                <c:pt idx="35">
                  <c:v>marzec 08</c:v>
                </c:pt>
                <c:pt idx="36">
                  <c:v>kwiecień 08</c:v>
                </c:pt>
                <c:pt idx="37">
                  <c:v>maj 08</c:v>
                </c:pt>
                <c:pt idx="38">
                  <c:v>czerwiec 08</c:v>
                </c:pt>
                <c:pt idx="39">
                  <c:v>lipiec 08</c:v>
                </c:pt>
                <c:pt idx="40">
                  <c:v>sierpień 08</c:v>
                </c:pt>
                <c:pt idx="41">
                  <c:v>wrzesień 08</c:v>
                </c:pt>
                <c:pt idx="42">
                  <c:v>październik 08</c:v>
                </c:pt>
                <c:pt idx="43">
                  <c:v>listopad 08</c:v>
                </c:pt>
                <c:pt idx="44">
                  <c:v>grudzień 08</c:v>
                </c:pt>
                <c:pt idx="45">
                  <c:v>styczeń 09</c:v>
                </c:pt>
                <c:pt idx="46">
                  <c:v>luty 09</c:v>
                </c:pt>
                <c:pt idx="47">
                  <c:v>marzec 09</c:v>
                </c:pt>
                <c:pt idx="48">
                  <c:v>kwiecień 09</c:v>
                </c:pt>
                <c:pt idx="49">
                  <c:v>maj 09</c:v>
                </c:pt>
                <c:pt idx="50">
                  <c:v>czerwiec 09</c:v>
                </c:pt>
                <c:pt idx="51">
                  <c:v>lipiec 09</c:v>
                </c:pt>
                <c:pt idx="52">
                  <c:v>sierpień 09</c:v>
                </c:pt>
                <c:pt idx="53">
                  <c:v>wrzesień 09</c:v>
                </c:pt>
                <c:pt idx="54">
                  <c:v>październik 09</c:v>
                </c:pt>
                <c:pt idx="55">
                  <c:v>listopad 09</c:v>
                </c:pt>
                <c:pt idx="56">
                  <c:v>grudzień 09</c:v>
                </c:pt>
                <c:pt idx="57">
                  <c:v>styczeń 10</c:v>
                </c:pt>
                <c:pt idx="58">
                  <c:v>luty 10</c:v>
                </c:pt>
                <c:pt idx="59">
                  <c:v>marzec 10</c:v>
                </c:pt>
                <c:pt idx="60">
                  <c:v>kwiecień 10</c:v>
                </c:pt>
                <c:pt idx="61">
                  <c:v>maj 10</c:v>
                </c:pt>
                <c:pt idx="62">
                  <c:v>czerwiec 10</c:v>
                </c:pt>
                <c:pt idx="63">
                  <c:v>lipiec 10</c:v>
                </c:pt>
                <c:pt idx="64">
                  <c:v>sierpień 10</c:v>
                </c:pt>
                <c:pt idx="65">
                  <c:v>wrzesień 10</c:v>
                </c:pt>
                <c:pt idx="66">
                  <c:v>październik 10</c:v>
                </c:pt>
                <c:pt idx="67">
                  <c:v>listopad 10</c:v>
                </c:pt>
                <c:pt idx="68">
                  <c:v>grudzień 10</c:v>
                </c:pt>
                <c:pt idx="69">
                  <c:v>styczeń 11</c:v>
                </c:pt>
                <c:pt idx="70">
                  <c:v>luty 11</c:v>
                </c:pt>
                <c:pt idx="71">
                  <c:v>marzec 11</c:v>
                </c:pt>
                <c:pt idx="72">
                  <c:v>kwiecień 11</c:v>
                </c:pt>
                <c:pt idx="73">
                  <c:v>maj 11</c:v>
                </c:pt>
                <c:pt idx="74">
                  <c:v>czerwiec 11</c:v>
                </c:pt>
                <c:pt idx="75">
                  <c:v>lipiec 11</c:v>
                </c:pt>
                <c:pt idx="76">
                  <c:v>sierpień 11</c:v>
                </c:pt>
                <c:pt idx="77">
                  <c:v>wrzesień 11</c:v>
                </c:pt>
                <c:pt idx="78">
                  <c:v>październik 11</c:v>
                </c:pt>
                <c:pt idx="79">
                  <c:v>listopad 11</c:v>
                </c:pt>
                <c:pt idx="80">
                  <c:v>grudzień 11</c:v>
                </c:pt>
                <c:pt idx="81">
                  <c:v>styczeń 12</c:v>
                </c:pt>
                <c:pt idx="82">
                  <c:v>luty 12</c:v>
                </c:pt>
                <c:pt idx="83">
                  <c:v>marzec 12</c:v>
                </c:pt>
                <c:pt idx="84">
                  <c:v>kwiecień 12</c:v>
                </c:pt>
                <c:pt idx="85">
                  <c:v>maj 12</c:v>
                </c:pt>
                <c:pt idx="86">
                  <c:v>czerwiec 12</c:v>
                </c:pt>
                <c:pt idx="87">
                  <c:v>lipiec 12</c:v>
                </c:pt>
                <c:pt idx="88">
                  <c:v>sierpień 12</c:v>
                </c:pt>
                <c:pt idx="89">
                  <c:v>wrzesień 12</c:v>
                </c:pt>
                <c:pt idx="90">
                  <c:v>październik 12</c:v>
                </c:pt>
                <c:pt idx="91">
                  <c:v>listopad 12</c:v>
                </c:pt>
                <c:pt idx="92">
                  <c:v>grudzień 12</c:v>
                </c:pt>
                <c:pt idx="93">
                  <c:v>styczeń 13</c:v>
                </c:pt>
                <c:pt idx="94">
                  <c:v>luty 13</c:v>
                </c:pt>
                <c:pt idx="95">
                  <c:v>marzec 13</c:v>
                </c:pt>
                <c:pt idx="96">
                  <c:v>kwiecień 13</c:v>
                </c:pt>
                <c:pt idx="97">
                  <c:v>maj 13</c:v>
                </c:pt>
                <c:pt idx="98">
                  <c:v>czerwiec 13</c:v>
                </c:pt>
                <c:pt idx="99">
                  <c:v>lipiec 13</c:v>
                </c:pt>
                <c:pt idx="100">
                  <c:v>sierpień 13</c:v>
                </c:pt>
                <c:pt idx="101">
                  <c:v>wrzesien 13</c:v>
                </c:pt>
                <c:pt idx="102">
                  <c:v>październik 13</c:v>
                </c:pt>
                <c:pt idx="103">
                  <c:v>listopad 13</c:v>
                </c:pt>
                <c:pt idx="104">
                  <c:v>grudzień 13</c:v>
                </c:pt>
                <c:pt idx="105">
                  <c:v>styczeń 14</c:v>
                </c:pt>
                <c:pt idx="106">
                  <c:v>luty 14</c:v>
                </c:pt>
                <c:pt idx="107">
                  <c:v>marzec 14</c:v>
                </c:pt>
                <c:pt idx="108">
                  <c:v>kwiecień 14</c:v>
                </c:pt>
                <c:pt idx="109">
                  <c:v>maj 14</c:v>
                </c:pt>
                <c:pt idx="110">
                  <c:v>czerwiec 14</c:v>
                </c:pt>
                <c:pt idx="111">
                  <c:v>lipiec 14</c:v>
                </c:pt>
                <c:pt idx="112">
                  <c:v>sierpień 14</c:v>
                </c:pt>
                <c:pt idx="113">
                  <c:v>wrzesień 14</c:v>
                </c:pt>
                <c:pt idx="114">
                  <c:v>październik 14</c:v>
                </c:pt>
                <c:pt idx="115">
                  <c:v>listopad 14</c:v>
                </c:pt>
                <c:pt idx="116">
                  <c:v>grudzień 14</c:v>
                </c:pt>
                <c:pt idx="117">
                  <c:v>styczeń 15</c:v>
                </c:pt>
                <c:pt idx="118">
                  <c:v>luty 15</c:v>
                </c:pt>
                <c:pt idx="119">
                  <c:v>marzec 15</c:v>
                </c:pt>
                <c:pt idx="120">
                  <c:v>kwiecień 15</c:v>
                </c:pt>
                <c:pt idx="121">
                  <c:v>maj 15</c:v>
                </c:pt>
                <c:pt idx="122">
                  <c:v>czerwiec 15</c:v>
                </c:pt>
                <c:pt idx="123">
                  <c:v>lipiec 15</c:v>
                </c:pt>
                <c:pt idx="124">
                  <c:v>sierpień 15</c:v>
                </c:pt>
                <c:pt idx="125">
                  <c:v>wrzesień 15</c:v>
                </c:pt>
                <c:pt idx="126">
                  <c:v>paździenik 15</c:v>
                </c:pt>
                <c:pt idx="127">
                  <c:v>listopad 15</c:v>
                </c:pt>
                <c:pt idx="128">
                  <c:v>grudzień 15</c:v>
                </c:pt>
                <c:pt idx="129">
                  <c:v>styczeń 16</c:v>
                </c:pt>
                <c:pt idx="130">
                  <c:v>luty 16</c:v>
                </c:pt>
                <c:pt idx="131">
                  <c:v>marzec 16</c:v>
                </c:pt>
                <c:pt idx="132">
                  <c:v>kwiecień 16</c:v>
                </c:pt>
                <c:pt idx="133">
                  <c:v>maj 16</c:v>
                </c:pt>
                <c:pt idx="134">
                  <c:v>czerwiec 16</c:v>
                </c:pt>
                <c:pt idx="135">
                  <c:v>lipiec 16</c:v>
                </c:pt>
                <c:pt idx="136">
                  <c:v>sierpień 16</c:v>
                </c:pt>
                <c:pt idx="137">
                  <c:v>wrzesień 16</c:v>
                </c:pt>
                <c:pt idx="138">
                  <c:v>październik 16</c:v>
                </c:pt>
                <c:pt idx="139">
                  <c:v>listopad 16</c:v>
                </c:pt>
                <c:pt idx="140">
                  <c:v>grudzień 16</c:v>
                </c:pt>
                <c:pt idx="141">
                  <c:v>styczeń 17</c:v>
                </c:pt>
                <c:pt idx="142">
                  <c:v>luty 17</c:v>
                </c:pt>
                <c:pt idx="143">
                  <c:v>marzec 17</c:v>
                </c:pt>
                <c:pt idx="144">
                  <c:v>kwiecień 17</c:v>
                </c:pt>
                <c:pt idx="145">
                  <c:v>maj 17</c:v>
                </c:pt>
                <c:pt idx="146">
                  <c:v>czerwiec 17</c:v>
                </c:pt>
                <c:pt idx="147">
                  <c:v>lipiec 17</c:v>
                </c:pt>
                <c:pt idx="148">
                  <c:v>sierpień 17</c:v>
                </c:pt>
                <c:pt idx="149">
                  <c:v>wrzesień 17</c:v>
                </c:pt>
                <c:pt idx="150">
                  <c:v>październik 17</c:v>
                </c:pt>
                <c:pt idx="151">
                  <c:v>listopad 17</c:v>
                </c:pt>
                <c:pt idx="152">
                  <c:v>grudzień 17</c:v>
                </c:pt>
                <c:pt idx="153">
                  <c:v>styczeń 18</c:v>
                </c:pt>
                <c:pt idx="154">
                  <c:v>luty 18</c:v>
                </c:pt>
                <c:pt idx="155">
                  <c:v>marzec 18</c:v>
                </c:pt>
                <c:pt idx="156">
                  <c:v>kwiecień 18</c:v>
                </c:pt>
                <c:pt idx="157">
                  <c:v>maj 18</c:v>
                </c:pt>
                <c:pt idx="158">
                  <c:v>czerwiec 18</c:v>
                </c:pt>
                <c:pt idx="159">
                  <c:v>lipiec 18</c:v>
                </c:pt>
                <c:pt idx="160">
                  <c:v>sierpień 18</c:v>
                </c:pt>
                <c:pt idx="161">
                  <c:v>wrzesień 18</c:v>
                </c:pt>
                <c:pt idx="162">
                  <c:v>październik 18</c:v>
                </c:pt>
                <c:pt idx="163">
                  <c:v>listopad 18</c:v>
                </c:pt>
                <c:pt idx="164">
                  <c:v>grudzień 18</c:v>
                </c:pt>
                <c:pt idx="165">
                  <c:v>styczeń 19</c:v>
                </c:pt>
                <c:pt idx="166">
                  <c:v>luty 19</c:v>
                </c:pt>
                <c:pt idx="167">
                  <c:v>marzec 19</c:v>
                </c:pt>
                <c:pt idx="168">
                  <c:v>kwiecień 19</c:v>
                </c:pt>
                <c:pt idx="169">
                  <c:v>maj 19</c:v>
                </c:pt>
                <c:pt idx="170">
                  <c:v>czerwiec 19</c:v>
                </c:pt>
                <c:pt idx="171">
                  <c:v>lipiec 19</c:v>
                </c:pt>
              </c:strCache>
            </c:strRef>
          </c:cat>
          <c:val>
            <c:numRef>
              <c:f>Tab.2!$D$8:$D$177</c:f>
              <c:numCache>
                <c:formatCode>#,##0</c:formatCode>
                <c:ptCount val="170"/>
                <c:pt idx="0">
                  <c:v>177309</c:v>
                </c:pt>
                <c:pt idx="1">
                  <c:v>182070</c:v>
                </c:pt>
                <c:pt idx="2">
                  <c:v>183816</c:v>
                </c:pt>
                <c:pt idx="3">
                  <c:v>185973</c:v>
                </c:pt>
                <c:pt idx="4">
                  <c:v>186416</c:v>
                </c:pt>
                <c:pt idx="5">
                  <c:v>187009</c:v>
                </c:pt>
                <c:pt idx="6">
                  <c:v>184814</c:v>
                </c:pt>
                <c:pt idx="7">
                  <c:v>182870</c:v>
                </c:pt>
                <c:pt idx="8">
                  <c:v>180896</c:v>
                </c:pt>
                <c:pt idx="9">
                  <c:v>179155</c:v>
                </c:pt>
                <c:pt idx="10">
                  <c:v>177690</c:v>
                </c:pt>
                <c:pt idx="11">
                  <c:v>172597</c:v>
                </c:pt>
                <c:pt idx="12">
                  <c:v>170914</c:v>
                </c:pt>
                <c:pt idx="13">
                  <c:v>172706</c:v>
                </c:pt>
                <c:pt idx="14">
                  <c:v>172110</c:v>
                </c:pt>
                <c:pt idx="15">
                  <c:v>172226</c:v>
                </c:pt>
                <c:pt idx="16">
                  <c:v>171254</c:v>
                </c:pt>
                <c:pt idx="17">
                  <c:v>171568</c:v>
                </c:pt>
                <c:pt idx="18">
                  <c:v>171531</c:v>
                </c:pt>
                <c:pt idx="19">
                  <c:v>172645</c:v>
                </c:pt>
                <c:pt idx="20">
                  <c:v>173434</c:v>
                </c:pt>
                <c:pt idx="21">
                  <c:v>174097</c:v>
                </c:pt>
                <c:pt idx="22">
                  <c:v>173804</c:v>
                </c:pt>
                <c:pt idx="23">
                  <c:v>173885</c:v>
                </c:pt>
                <c:pt idx="24">
                  <c:v>170430</c:v>
                </c:pt>
                <c:pt idx="25">
                  <c:v>172446</c:v>
                </c:pt>
                <c:pt idx="26">
                  <c:v>172894</c:v>
                </c:pt>
                <c:pt idx="27">
                  <c:v>172953</c:v>
                </c:pt>
                <c:pt idx="28">
                  <c:v>173611</c:v>
                </c:pt>
                <c:pt idx="29">
                  <c:v>173755</c:v>
                </c:pt>
                <c:pt idx="30">
                  <c:v>173566</c:v>
                </c:pt>
                <c:pt idx="31">
                  <c:v>174134</c:v>
                </c:pt>
                <c:pt idx="32">
                  <c:v>175123</c:v>
                </c:pt>
                <c:pt idx="33">
                  <c:v>175826</c:v>
                </c:pt>
                <c:pt idx="34">
                  <c:v>175372</c:v>
                </c:pt>
                <c:pt idx="35">
                  <c:v>174105</c:v>
                </c:pt>
                <c:pt idx="36">
                  <c:v>175763</c:v>
                </c:pt>
                <c:pt idx="37">
                  <c:v>176389</c:v>
                </c:pt>
                <c:pt idx="38">
                  <c:v>177217</c:v>
                </c:pt>
                <c:pt idx="39">
                  <c:v>177588</c:v>
                </c:pt>
                <c:pt idx="40">
                  <c:v>177621</c:v>
                </c:pt>
                <c:pt idx="41">
                  <c:v>178370</c:v>
                </c:pt>
                <c:pt idx="42">
                  <c:v>178490</c:v>
                </c:pt>
                <c:pt idx="43">
                  <c:v>179170</c:v>
                </c:pt>
                <c:pt idx="44">
                  <c:v>179162</c:v>
                </c:pt>
                <c:pt idx="45">
                  <c:v>180297</c:v>
                </c:pt>
                <c:pt idx="46">
                  <c:v>178739</c:v>
                </c:pt>
                <c:pt idx="47">
                  <c:v>178796</c:v>
                </c:pt>
                <c:pt idx="48">
                  <c:v>162842</c:v>
                </c:pt>
                <c:pt idx="49">
                  <c:v>165422</c:v>
                </c:pt>
                <c:pt idx="50">
                  <c:v>166248</c:v>
                </c:pt>
                <c:pt idx="51">
                  <c:v>166317</c:v>
                </c:pt>
                <c:pt idx="52">
                  <c:v>167935</c:v>
                </c:pt>
                <c:pt idx="53">
                  <c:v>167511</c:v>
                </c:pt>
                <c:pt idx="54">
                  <c:v>167249</c:v>
                </c:pt>
                <c:pt idx="55">
                  <c:v>166665</c:v>
                </c:pt>
                <c:pt idx="56">
                  <c:v>167224</c:v>
                </c:pt>
                <c:pt idx="57">
                  <c:v>166739</c:v>
                </c:pt>
                <c:pt idx="58">
                  <c:v>165120</c:v>
                </c:pt>
                <c:pt idx="59">
                  <c:v>163794</c:v>
                </c:pt>
                <c:pt idx="60">
                  <c:v>181971</c:v>
                </c:pt>
                <c:pt idx="61">
                  <c:v>182702</c:v>
                </c:pt>
                <c:pt idx="62">
                  <c:v>183146</c:v>
                </c:pt>
                <c:pt idx="63">
                  <c:v>182387</c:v>
                </c:pt>
                <c:pt idx="64">
                  <c:v>183017</c:v>
                </c:pt>
                <c:pt idx="65">
                  <c:v>183428</c:v>
                </c:pt>
                <c:pt idx="66">
                  <c:v>185010</c:v>
                </c:pt>
                <c:pt idx="67">
                  <c:v>185980</c:v>
                </c:pt>
                <c:pt idx="68">
                  <c:v>187107</c:v>
                </c:pt>
                <c:pt idx="69">
                  <c:v>187558</c:v>
                </c:pt>
                <c:pt idx="70">
                  <c:v>188418</c:v>
                </c:pt>
                <c:pt idx="71">
                  <c:v>188704</c:v>
                </c:pt>
                <c:pt idx="72">
                  <c:v>188007</c:v>
                </c:pt>
                <c:pt idx="73">
                  <c:v>189657</c:v>
                </c:pt>
                <c:pt idx="74">
                  <c:v>190565</c:v>
                </c:pt>
                <c:pt idx="75">
                  <c:v>191530</c:v>
                </c:pt>
                <c:pt idx="76">
                  <c:v>193300</c:v>
                </c:pt>
                <c:pt idx="77">
                  <c:v>194553</c:v>
                </c:pt>
                <c:pt idx="78">
                  <c:v>195849</c:v>
                </c:pt>
                <c:pt idx="79">
                  <c:v>195226</c:v>
                </c:pt>
                <c:pt idx="80">
                  <c:v>196856</c:v>
                </c:pt>
                <c:pt idx="81">
                  <c:v>197814</c:v>
                </c:pt>
                <c:pt idx="82">
                  <c:v>197928</c:v>
                </c:pt>
                <c:pt idx="83">
                  <c:v>198234</c:v>
                </c:pt>
                <c:pt idx="84">
                  <c:v>193001</c:v>
                </c:pt>
                <c:pt idx="85">
                  <c:v>193059</c:v>
                </c:pt>
                <c:pt idx="86">
                  <c:v>171272</c:v>
                </c:pt>
                <c:pt idx="87">
                  <c:v>171545</c:v>
                </c:pt>
                <c:pt idx="88">
                  <c:v>172224</c:v>
                </c:pt>
                <c:pt idx="89">
                  <c:v>173275</c:v>
                </c:pt>
                <c:pt idx="90">
                  <c:v>173754</c:v>
                </c:pt>
                <c:pt idx="91">
                  <c:v>173726</c:v>
                </c:pt>
                <c:pt idx="92">
                  <c:v>173090</c:v>
                </c:pt>
                <c:pt idx="93">
                  <c:v>173288</c:v>
                </c:pt>
                <c:pt idx="94">
                  <c:v>173335</c:v>
                </c:pt>
                <c:pt idx="95">
                  <c:v>173815</c:v>
                </c:pt>
                <c:pt idx="96">
                  <c:v>166656</c:v>
                </c:pt>
                <c:pt idx="97">
                  <c:v>167786</c:v>
                </c:pt>
                <c:pt idx="98">
                  <c:v>168126</c:v>
                </c:pt>
                <c:pt idx="99">
                  <c:v>168131</c:v>
                </c:pt>
                <c:pt idx="100">
                  <c:v>167871</c:v>
                </c:pt>
                <c:pt idx="101">
                  <c:v>169141</c:v>
                </c:pt>
                <c:pt idx="102">
                  <c:v>162967</c:v>
                </c:pt>
                <c:pt idx="103">
                  <c:v>163161</c:v>
                </c:pt>
                <c:pt idx="104">
                  <c:v>163469</c:v>
                </c:pt>
                <c:pt idx="105">
                  <c:v>163540</c:v>
                </c:pt>
                <c:pt idx="106">
                  <c:v>163701</c:v>
                </c:pt>
                <c:pt idx="107">
                  <c:v>163118</c:v>
                </c:pt>
                <c:pt idx="108">
                  <c:v>160549</c:v>
                </c:pt>
                <c:pt idx="109">
                  <c:v>162551</c:v>
                </c:pt>
                <c:pt idx="110">
                  <c:v>164333</c:v>
                </c:pt>
                <c:pt idx="111">
                  <c:v>164355</c:v>
                </c:pt>
                <c:pt idx="112">
                  <c:v>165417</c:v>
                </c:pt>
                <c:pt idx="113">
                  <c:v>166541</c:v>
                </c:pt>
                <c:pt idx="114">
                  <c:v>167041</c:v>
                </c:pt>
                <c:pt idx="115">
                  <c:v>167338</c:v>
                </c:pt>
                <c:pt idx="116">
                  <c:v>168083</c:v>
                </c:pt>
                <c:pt idx="117">
                  <c:v>168487</c:v>
                </c:pt>
                <c:pt idx="118">
                  <c:v>168164</c:v>
                </c:pt>
                <c:pt idx="119">
                  <c:v>166862</c:v>
                </c:pt>
                <c:pt idx="120">
                  <c:v>161589</c:v>
                </c:pt>
                <c:pt idx="121">
                  <c:v>161061</c:v>
                </c:pt>
                <c:pt idx="122">
                  <c:v>160245</c:v>
                </c:pt>
                <c:pt idx="123">
                  <c:v>151976</c:v>
                </c:pt>
                <c:pt idx="124">
                  <c:v>149818</c:v>
                </c:pt>
                <c:pt idx="125">
                  <c:v>148234</c:v>
                </c:pt>
                <c:pt idx="126">
                  <c:v>145509</c:v>
                </c:pt>
                <c:pt idx="127">
                  <c:v>144646</c:v>
                </c:pt>
                <c:pt idx="128">
                  <c:v>143960</c:v>
                </c:pt>
                <c:pt idx="129">
                  <c:v>142989</c:v>
                </c:pt>
                <c:pt idx="130">
                  <c:v>141826</c:v>
                </c:pt>
                <c:pt idx="131">
                  <c:v>139403</c:v>
                </c:pt>
                <c:pt idx="132">
                  <c:v>133125</c:v>
                </c:pt>
                <c:pt idx="133">
                  <c:v>132706</c:v>
                </c:pt>
                <c:pt idx="134">
                  <c:v>132235</c:v>
                </c:pt>
                <c:pt idx="135">
                  <c:v>130573</c:v>
                </c:pt>
                <c:pt idx="136">
                  <c:v>128631</c:v>
                </c:pt>
                <c:pt idx="137">
                  <c:v>128258</c:v>
                </c:pt>
                <c:pt idx="138">
                  <c:v>127377</c:v>
                </c:pt>
                <c:pt idx="139">
                  <c:v>126610</c:v>
                </c:pt>
                <c:pt idx="140">
                  <c:v>125933</c:v>
                </c:pt>
                <c:pt idx="141">
                  <c:v>126024</c:v>
                </c:pt>
                <c:pt idx="142">
                  <c:v>125267</c:v>
                </c:pt>
                <c:pt idx="143">
                  <c:v>124467</c:v>
                </c:pt>
                <c:pt idx="144">
                  <c:v>122250</c:v>
                </c:pt>
                <c:pt idx="145">
                  <c:v>123106</c:v>
                </c:pt>
                <c:pt idx="146">
                  <c:v>123405</c:v>
                </c:pt>
                <c:pt idx="147">
                  <c:v>123343</c:v>
                </c:pt>
                <c:pt idx="148">
                  <c:v>123065</c:v>
                </c:pt>
                <c:pt idx="149">
                  <c:v>122664</c:v>
                </c:pt>
                <c:pt idx="150">
                  <c:v>122886</c:v>
                </c:pt>
                <c:pt idx="151">
                  <c:v>123406</c:v>
                </c:pt>
                <c:pt idx="152">
                  <c:v>123381</c:v>
                </c:pt>
                <c:pt idx="153">
                  <c:v>124157</c:v>
                </c:pt>
                <c:pt idx="154">
                  <c:v>124354</c:v>
                </c:pt>
                <c:pt idx="155">
                  <c:v>124217</c:v>
                </c:pt>
                <c:pt idx="156">
                  <c:v>125048</c:v>
                </c:pt>
                <c:pt idx="157">
                  <c:v>126541</c:v>
                </c:pt>
                <c:pt idx="158">
                  <c:v>125048</c:v>
                </c:pt>
                <c:pt idx="159">
                  <c:v>126997</c:v>
                </c:pt>
                <c:pt idx="160">
                  <c:v>126744</c:v>
                </c:pt>
                <c:pt idx="161">
                  <c:v>126511</c:v>
                </c:pt>
                <c:pt idx="162">
                  <c:v>126151</c:v>
                </c:pt>
                <c:pt idx="163">
                  <c:v>126164</c:v>
                </c:pt>
                <c:pt idx="164">
                  <c:v>126019</c:v>
                </c:pt>
                <c:pt idx="165">
                  <c:v>123931</c:v>
                </c:pt>
                <c:pt idx="166">
                  <c:v>122846</c:v>
                </c:pt>
                <c:pt idx="167">
                  <c:v>122453</c:v>
                </c:pt>
                <c:pt idx="168">
                  <c:v>118834</c:v>
                </c:pt>
                <c:pt idx="169">
                  <c:v>116106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48-4D36-B53B-492FD6F57B4B}"/>
            </c:ext>
          </c:extLst>
        </c:ser>
        <c:ser>
          <c:idx val="2"/>
          <c:order val="2"/>
          <c:tx>
            <c:strRef>
              <c:f>Tab.2!$G$5</c:f>
              <c:strCache>
                <c:ptCount val="1"/>
                <c:pt idx="0">
                  <c:v>RAZEM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triangle"/>
            <c:size val="8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Tab.2!$B$23:$B$199</c:f>
              <c:strCache>
                <c:ptCount val="172"/>
                <c:pt idx="0">
                  <c:v>kwiecień 05</c:v>
                </c:pt>
                <c:pt idx="1">
                  <c:v>maj 05</c:v>
                </c:pt>
                <c:pt idx="2">
                  <c:v>czerwiec 05</c:v>
                </c:pt>
                <c:pt idx="3">
                  <c:v>lipiec 05</c:v>
                </c:pt>
                <c:pt idx="4">
                  <c:v>sierpień 05</c:v>
                </c:pt>
                <c:pt idx="5">
                  <c:v>wrzesień 05</c:v>
                </c:pt>
                <c:pt idx="6">
                  <c:v>październik 05</c:v>
                </c:pt>
                <c:pt idx="7">
                  <c:v>listopad 05</c:v>
                </c:pt>
                <c:pt idx="8">
                  <c:v>grudzień 05</c:v>
                </c:pt>
                <c:pt idx="9">
                  <c:v>styczeń 06</c:v>
                </c:pt>
                <c:pt idx="10">
                  <c:v>luty 06</c:v>
                </c:pt>
                <c:pt idx="11">
                  <c:v>marzec 06</c:v>
                </c:pt>
                <c:pt idx="12">
                  <c:v>kwiecień 06</c:v>
                </c:pt>
                <c:pt idx="13">
                  <c:v>maj 06</c:v>
                </c:pt>
                <c:pt idx="14">
                  <c:v>czerwiec 06</c:v>
                </c:pt>
                <c:pt idx="15">
                  <c:v>lipiec 06</c:v>
                </c:pt>
                <c:pt idx="16">
                  <c:v>sierpień 06</c:v>
                </c:pt>
                <c:pt idx="17">
                  <c:v>wrzesień 06</c:v>
                </c:pt>
                <c:pt idx="18">
                  <c:v>październik 06</c:v>
                </c:pt>
                <c:pt idx="19">
                  <c:v>listopad 06</c:v>
                </c:pt>
                <c:pt idx="20">
                  <c:v>grudzień 06</c:v>
                </c:pt>
                <c:pt idx="21">
                  <c:v>styczeń 07</c:v>
                </c:pt>
                <c:pt idx="22">
                  <c:v>luty 07</c:v>
                </c:pt>
                <c:pt idx="23">
                  <c:v>marzec 07</c:v>
                </c:pt>
                <c:pt idx="24">
                  <c:v>kwiecień 07</c:v>
                </c:pt>
                <c:pt idx="25">
                  <c:v>maj 07</c:v>
                </c:pt>
                <c:pt idx="26">
                  <c:v>czerwiec 07</c:v>
                </c:pt>
                <c:pt idx="27">
                  <c:v>lipiec 07</c:v>
                </c:pt>
                <c:pt idx="28">
                  <c:v>sierpień 07</c:v>
                </c:pt>
                <c:pt idx="29">
                  <c:v>wrzesień 07</c:v>
                </c:pt>
                <c:pt idx="30">
                  <c:v>październik 07</c:v>
                </c:pt>
                <c:pt idx="31">
                  <c:v>listopad 07</c:v>
                </c:pt>
                <c:pt idx="32">
                  <c:v>grudzień 07</c:v>
                </c:pt>
                <c:pt idx="33">
                  <c:v>styczeń 08</c:v>
                </c:pt>
                <c:pt idx="34">
                  <c:v>luty 08</c:v>
                </c:pt>
                <c:pt idx="35">
                  <c:v>marzec 08</c:v>
                </c:pt>
                <c:pt idx="36">
                  <c:v>kwiecień 08</c:v>
                </c:pt>
                <c:pt idx="37">
                  <c:v>maj 08</c:v>
                </c:pt>
                <c:pt idx="38">
                  <c:v>czerwiec 08</c:v>
                </c:pt>
                <c:pt idx="39">
                  <c:v>lipiec 08</c:v>
                </c:pt>
                <c:pt idx="40">
                  <c:v>sierpień 08</c:v>
                </c:pt>
                <c:pt idx="41">
                  <c:v>wrzesień 08</c:v>
                </c:pt>
                <c:pt idx="42">
                  <c:v>październik 08</c:v>
                </c:pt>
                <c:pt idx="43">
                  <c:v>listopad 08</c:v>
                </c:pt>
                <c:pt idx="44">
                  <c:v>grudzień 08</c:v>
                </c:pt>
                <c:pt idx="45">
                  <c:v>styczeń 09</c:v>
                </c:pt>
                <c:pt idx="46">
                  <c:v>luty 09</c:v>
                </c:pt>
                <c:pt idx="47">
                  <c:v>marzec 09</c:v>
                </c:pt>
                <c:pt idx="48">
                  <c:v>kwiecień 09</c:v>
                </c:pt>
                <c:pt idx="49">
                  <c:v>maj 09</c:v>
                </c:pt>
                <c:pt idx="50">
                  <c:v>czerwiec 09</c:v>
                </c:pt>
                <c:pt idx="51">
                  <c:v>lipiec 09</c:v>
                </c:pt>
                <c:pt idx="52">
                  <c:v>sierpień 09</c:v>
                </c:pt>
                <c:pt idx="53">
                  <c:v>wrzesień 09</c:v>
                </c:pt>
                <c:pt idx="54">
                  <c:v>październik 09</c:v>
                </c:pt>
                <c:pt idx="55">
                  <c:v>listopad 09</c:v>
                </c:pt>
                <c:pt idx="56">
                  <c:v>grudzień 09</c:v>
                </c:pt>
                <c:pt idx="57">
                  <c:v>styczeń 10</c:v>
                </c:pt>
                <c:pt idx="58">
                  <c:v>luty 10</c:v>
                </c:pt>
                <c:pt idx="59">
                  <c:v>marzec 10</c:v>
                </c:pt>
                <c:pt idx="60">
                  <c:v>kwiecień 10</c:v>
                </c:pt>
                <c:pt idx="61">
                  <c:v>maj 10</c:v>
                </c:pt>
                <c:pt idx="62">
                  <c:v>czerwiec 10</c:v>
                </c:pt>
                <c:pt idx="63">
                  <c:v>lipiec 10</c:v>
                </c:pt>
                <c:pt idx="64">
                  <c:v>sierpień 10</c:v>
                </c:pt>
                <c:pt idx="65">
                  <c:v>wrzesień 10</c:v>
                </c:pt>
                <c:pt idx="66">
                  <c:v>październik 10</c:v>
                </c:pt>
                <c:pt idx="67">
                  <c:v>listopad 10</c:v>
                </c:pt>
                <c:pt idx="68">
                  <c:v>grudzień 10</c:v>
                </c:pt>
                <c:pt idx="69">
                  <c:v>styczeń 11</c:v>
                </c:pt>
                <c:pt idx="70">
                  <c:v>luty 11</c:v>
                </c:pt>
                <c:pt idx="71">
                  <c:v>marzec 11</c:v>
                </c:pt>
                <c:pt idx="72">
                  <c:v>kwiecień 11</c:v>
                </c:pt>
                <c:pt idx="73">
                  <c:v>maj 11</c:v>
                </c:pt>
                <c:pt idx="74">
                  <c:v>czerwiec 11</c:v>
                </c:pt>
                <c:pt idx="75">
                  <c:v>lipiec 11</c:v>
                </c:pt>
                <c:pt idx="76">
                  <c:v>sierpień 11</c:v>
                </c:pt>
                <c:pt idx="77">
                  <c:v>wrzesień 11</c:v>
                </c:pt>
                <c:pt idx="78">
                  <c:v>październik 11</c:v>
                </c:pt>
                <c:pt idx="79">
                  <c:v>listopad 11</c:v>
                </c:pt>
                <c:pt idx="80">
                  <c:v>grudzień 11</c:v>
                </c:pt>
                <c:pt idx="81">
                  <c:v>styczeń 12</c:v>
                </c:pt>
                <c:pt idx="82">
                  <c:v>luty 12</c:v>
                </c:pt>
                <c:pt idx="83">
                  <c:v>marzec 12</c:v>
                </c:pt>
                <c:pt idx="84">
                  <c:v>kwiecień 12</c:v>
                </c:pt>
                <c:pt idx="85">
                  <c:v>maj 12</c:v>
                </c:pt>
                <c:pt idx="86">
                  <c:v>czerwiec 12</c:v>
                </c:pt>
                <c:pt idx="87">
                  <c:v>lipiec 12</c:v>
                </c:pt>
                <c:pt idx="88">
                  <c:v>sierpień 12</c:v>
                </c:pt>
                <c:pt idx="89">
                  <c:v>wrzesień 12</c:v>
                </c:pt>
                <c:pt idx="90">
                  <c:v>październik 12</c:v>
                </c:pt>
                <c:pt idx="91">
                  <c:v>listopad 12</c:v>
                </c:pt>
                <c:pt idx="92">
                  <c:v>grudzień 12</c:v>
                </c:pt>
                <c:pt idx="93">
                  <c:v>styczeń 13</c:v>
                </c:pt>
                <c:pt idx="94">
                  <c:v>luty 13</c:v>
                </c:pt>
                <c:pt idx="95">
                  <c:v>marzec 13</c:v>
                </c:pt>
                <c:pt idx="96">
                  <c:v>kwiecień 13</c:v>
                </c:pt>
                <c:pt idx="97">
                  <c:v>maj 13</c:v>
                </c:pt>
                <c:pt idx="98">
                  <c:v>czerwiec 13</c:v>
                </c:pt>
                <c:pt idx="99">
                  <c:v>lipiec 13</c:v>
                </c:pt>
                <c:pt idx="100">
                  <c:v>sierpień 13</c:v>
                </c:pt>
                <c:pt idx="101">
                  <c:v>wrzesien 13</c:v>
                </c:pt>
                <c:pt idx="102">
                  <c:v>październik 13</c:v>
                </c:pt>
                <c:pt idx="103">
                  <c:v>listopad 13</c:v>
                </c:pt>
                <c:pt idx="104">
                  <c:v>grudzień 13</c:v>
                </c:pt>
                <c:pt idx="105">
                  <c:v>styczeń 14</c:v>
                </c:pt>
                <c:pt idx="106">
                  <c:v>luty 14</c:v>
                </c:pt>
                <c:pt idx="107">
                  <c:v>marzec 14</c:v>
                </c:pt>
                <c:pt idx="108">
                  <c:v>kwiecień 14</c:v>
                </c:pt>
                <c:pt idx="109">
                  <c:v>maj 14</c:v>
                </c:pt>
                <c:pt idx="110">
                  <c:v>czerwiec 14</c:v>
                </c:pt>
                <c:pt idx="111">
                  <c:v>lipiec 14</c:v>
                </c:pt>
                <c:pt idx="112">
                  <c:v>sierpień 14</c:v>
                </c:pt>
                <c:pt idx="113">
                  <c:v>wrzesień 14</c:v>
                </c:pt>
                <c:pt idx="114">
                  <c:v>październik 14</c:v>
                </c:pt>
                <c:pt idx="115">
                  <c:v>listopad 14</c:v>
                </c:pt>
                <c:pt idx="116">
                  <c:v>grudzień 14</c:v>
                </c:pt>
                <c:pt idx="117">
                  <c:v>styczeń 15</c:v>
                </c:pt>
                <c:pt idx="118">
                  <c:v>luty 15</c:v>
                </c:pt>
                <c:pt idx="119">
                  <c:v>marzec 15</c:v>
                </c:pt>
                <c:pt idx="120">
                  <c:v>kwiecień 15</c:v>
                </c:pt>
                <c:pt idx="121">
                  <c:v>maj 15</c:v>
                </c:pt>
                <c:pt idx="122">
                  <c:v>czerwiec 15</c:v>
                </c:pt>
                <c:pt idx="123">
                  <c:v>lipiec 15</c:v>
                </c:pt>
                <c:pt idx="124">
                  <c:v>sierpień 15</c:v>
                </c:pt>
                <c:pt idx="125">
                  <c:v>wrzesień 15</c:v>
                </c:pt>
                <c:pt idx="126">
                  <c:v>paździenik 15</c:v>
                </c:pt>
                <c:pt idx="127">
                  <c:v>listopad 15</c:v>
                </c:pt>
                <c:pt idx="128">
                  <c:v>grudzień 15</c:v>
                </c:pt>
                <c:pt idx="129">
                  <c:v>styczeń 16</c:v>
                </c:pt>
                <c:pt idx="130">
                  <c:v>luty 16</c:v>
                </c:pt>
                <c:pt idx="131">
                  <c:v>marzec 16</c:v>
                </c:pt>
                <c:pt idx="132">
                  <c:v>kwiecień 16</c:v>
                </c:pt>
                <c:pt idx="133">
                  <c:v>maj 16</c:v>
                </c:pt>
                <c:pt idx="134">
                  <c:v>czerwiec 16</c:v>
                </c:pt>
                <c:pt idx="135">
                  <c:v>lipiec 16</c:v>
                </c:pt>
                <c:pt idx="136">
                  <c:v>sierpień 16</c:v>
                </c:pt>
                <c:pt idx="137">
                  <c:v>wrzesień 16</c:v>
                </c:pt>
                <c:pt idx="138">
                  <c:v>październik 16</c:v>
                </c:pt>
                <c:pt idx="139">
                  <c:v>listopad 16</c:v>
                </c:pt>
                <c:pt idx="140">
                  <c:v>grudzień 16</c:v>
                </c:pt>
                <c:pt idx="141">
                  <c:v>styczeń 17</c:v>
                </c:pt>
                <c:pt idx="142">
                  <c:v>luty 17</c:v>
                </c:pt>
                <c:pt idx="143">
                  <c:v>marzec 17</c:v>
                </c:pt>
                <c:pt idx="144">
                  <c:v>kwiecień 17</c:v>
                </c:pt>
                <c:pt idx="145">
                  <c:v>maj 17</c:v>
                </c:pt>
                <c:pt idx="146">
                  <c:v>czerwiec 17</c:v>
                </c:pt>
                <c:pt idx="147">
                  <c:v>lipiec 17</c:v>
                </c:pt>
                <c:pt idx="148">
                  <c:v>sierpień 17</c:v>
                </c:pt>
                <c:pt idx="149">
                  <c:v>wrzesień 17</c:v>
                </c:pt>
                <c:pt idx="150">
                  <c:v>październik 17</c:v>
                </c:pt>
                <c:pt idx="151">
                  <c:v>listopad 17</c:v>
                </c:pt>
                <c:pt idx="152">
                  <c:v>grudzień 17</c:v>
                </c:pt>
                <c:pt idx="153">
                  <c:v>styczeń 18</c:v>
                </c:pt>
                <c:pt idx="154">
                  <c:v>luty 18</c:v>
                </c:pt>
                <c:pt idx="155">
                  <c:v>marzec 18</c:v>
                </c:pt>
                <c:pt idx="156">
                  <c:v>kwiecień 18</c:v>
                </c:pt>
                <c:pt idx="157">
                  <c:v>maj 18</c:v>
                </c:pt>
                <c:pt idx="158">
                  <c:v>czerwiec 18</c:v>
                </c:pt>
                <c:pt idx="159">
                  <c:v>lipiec 18</c:v>
                </c:pt>
                <c:pt idx="160">
                  <c:v>sierpień 18</c:v>
                </c:pt>
                <c:pt idx="161">
                  <c:v>wrzesień 18</c:v>
                </c:pt>
                <c:pt idx="162">
                  <c:v>październik 18</c:v>
                </c:pt>
                <c:pt idx="163">
                  <c:v>listopad 18</c:v>
                </c:pt>
                <c:pt idx="164">
                  <c:v>grudzień 18</c:v>
                </c:pt>
                <c:pt idx="165">
                  <c:v>styczeń 19</c:v>
                </c:pt>
                <c:pt idx="166">
                  <c:v>luty 19</c:v>
                </c:pt>
                <c:pt idx="167">
                  <c:v>marzec 19</c:v>
                </c:pt>
                <c:pt idx="168">
                  <c:v>kwiecień 19</c:v>
                </c:pt>
                <c:pt idx="169">
                  <c:v>maj 19</c:v>
                </c:pt>
                <c:pt idx="170">
                  <c:v>czerwiec 19</c:v>
                </c:pt>
                <c:pt idx="171">
                  <c:v>lipiec 19</c:v>
                </c:pt>
              </c:strCache>
            </c:strRef>
          </c:cat>
          <c:val>
            <c:numRef>
              <c:f>Tab.2!$H$8:$H$177</c:f>
              <c:numCache>
                <c:formatCode>#,##0</c:formatCode>
                <c:ptCount val="170"/>
                <c:pt idx="0">
                  <c:v>192598</c:v>
                </c:pt>
                <c:pt idx="1">
                  <c:v>201863</c:v>
                </c:pt>
                <c:pt idx="2">
                  <c:v>206542</c:v>
                </c:pt>
                <c:pt idx="3">
                  <c:v>211581</c:v>
                </c:pt>
                <c:pt idx="4">
                  <c:v>212347</c:v>
                </c:pt>
                <c:pt idx="5">
                  <c:v>213361</c:v>
                </c:pt>
                <c:pt idx="6">
                  <c:v>210454</c:v>
                </c:pt>
                <c:pt idx="7">
                  <c:v>208571</c:v>
                </c:pt>
                <c:pt idx="8">
                  <c:v>204790</c:v>
                </c:pt>
                <c:pt idx="9">
                  <c:v>202818</c:v>
                </c:pt>
                <c:pt idx="10">
                  <c:v>201604</c:v>
                </c:pt>
                <c:pt idx="11">
                  <c:v>200727</c:v>
                </c:pt>
                <c:pt idx="12">
                  <c:v>196934</c:v>
                </c:pt>
                <c:pt idx="13">
                  <c:v>201205</c:v>
                </c:pt>
                <c:pt idx="14">
                  <c:v>200891</c:v>
                </c:pt>
                <c:pt idx="15">
                  <c:v>202132</c:v>
                </c:pt>
                <c:pt idx="16">
                  <c:v>201356</c:v>
                </c:pt>
                <c:pt idx="17">
                  <c:v>202283</c:v>
                </c:pt>
                <c:pt idx="18">
                  <c:v>201667</c:v>
                </c:pt>
                <c:pt idx="19">
                  <c:v>203825</c:v>
                </c:pt>
                <c:pt idx="20">
                  <c:v>204973</c:v>
                </c:pt>
                <c:pt idx="21">
                  <c:v>206438</c:v>
                </c:pt>
                <c:pt idx="22">
                  <c:v>205890</c:v>
                </c:pt>
                <c:pt idx="23">
                  <c:v>206787</c:v>
                </c:pt>
                <c:pt idx="24">
                  <c:v>202593</c:v>
                </c:pt>
                <c:pt idx="25">
                  <c:v>205790</c:v>
                </c:pt>
                <c:pt idx="26">
                  <c:v>206842</c:v>
                </c:pt>
                <c:pt idx="27">
                  <c:v>207375</c:v>
                </c:pt>
                <c:pt idx="28">
                  <c:v>208363</c:v>
                </c:pt>
                <c:pt idx="29">
                  <c:v>209377</c:v>
                </c:pt>
                <c:pt idx="30">
                  <c:v>209348</c:v>
                </c:pt>
                <c:pt idx="31">
                  <c:v>210552</c:v>
                </c:pt>
                <c:pt idx="32">
                  <c:v>211786</c:v>
                </c:pt>
                <c:pt idx="33">
                  <c:v>213222</c:v>
                </c:pt>
                <c:pt idx="34">
                  <c:v>213217</c:v>
                </c:pt>
                <c:pt idx="35">
                  <c:v>212073</c:v>
                </c:pt>
                <c:pt idx="36">
                  <c:v>214260</c:v>
                </c:pt>
                <c:pt idx="37">
                  <c:v>216083</c:v>
                </c:pt>
                <c:pt idx="38">
                  <c:v>217566</c:v>
                </c:pt>
                <c:pt idx="39">
                  <c:v>218277</c:v>
                </c:pt>
                <c:pt idx="40">
                  <c:v>218547</c:v>
                </c:pt>
                <c:pt idx="41">
                  <c:v>219813</c:v>
                </c:pt>
                <c:pt idx="42">
                  <c:v>219551</c:v>
                </c:pt>
                <c:pt idx="43">
                  <c:v>220787</c:v>
                </c:pt>
                <c:pt idx="44">
                  <c:v>219865</c:v>
                </c:pt>
                <c:pt idx="45">
                  <c:v>222172</c:v>
                </c:pt>
                <c:pt idx="46">
                  <c:v>220939</c:v>
                </c:pt>
                <c:pt idx="47">
                  <c:v>220984</c:v>
                </c:pt>
                <c:pt idx="48">
                  <c:v>200827</c:v>
                </c:pt>
                <c:pt idx="49">
                  <c:v>204726</c:v>
                </c:pt>
                <c:pt idx="50">
                  <c:v>205846</c:v>
                </c:pt>
                <c:pt idx="51">
                  <c:v>205982</c:v>
                </c:pt>
                <c:pt idx="52">
                  <c:v>206949</c:v>
                </c:pt>
                <c:pt idx="53">
                  <c:v>206724</c:v>
                </c:pt>
                <c:pt idx="54">
                  <c:v>206327</c:v>
                </c:pt>
                <c:pt idx="55">
                  <c:v>204975</c:v>
                </c:pt>
                <c:pt idx="56">
                  <c:v>206573</c:v>
                </c:pt>
                <c:pt idx="57">
                  <c:v>206512</c:v>
                </c:pt>
                <c:pt idx="58">
                  <c:v>204015</c:v>
                </c:pt>
                <c:pt idx="59">
                  <c:v>203036</c:v>
                </c:pt>
                <c:pt idx="60">
                  <c:v>226763</c:v>
                </c:pt>
                <c:pt idx="61">
                  <c:v>229652</c:v>
                </c:pt>
                <c:pt idx="62">
                  <c:v>231024</c:v>
                </c:pt>
                <c:pt idx="63">
                  <c:v>231636</c:v>
                </c:pt>
                <c:pt idx="64">
                  <c:v>233003</c:v>
                </c:pt>
                <c:pt idx="65">
                  <c:v>234972</c:v>
                </c:pt>
                <c:pt idx="66">
                  <c:v>237279</c:v>
                </c:pt>
                <c:pt idx="67">
                  <c:v>239241</c:v>
                </c:pt>
                <c:pt idx="68">
                  <c:v>241983</c:v>
                </c:pt>
                <c:pt idx="69">
                  <c:v>244312</c:v>
                </c:pt>
                <c:pt idx="70">
                  <c:v>245769</c:v>
                </c:pt>
                <c:pt idx="71">
                  <c:v>247150</c:v>
                </c:pt>
                <c:pt idx="72">
                  <c:v>247514</c:v>
                </c:pt>
                <c:pt idx="73">
                  <c:v>250971</c:v>
                </c:pt>
                <c:pt idx="74">
                  <c:v>253863</c:v>
                </c:pt>
                <c:pt idx="75">
                  <c:v>256160</c:v>
                </c:pt>
                <c:pt idx="76">
                  <c:v>258835</c:v>
                </c:pt>
                <c:pt idx="77">
                  <c:v>261124</c:v>
                </c:pt>
                <c:pt idx="78">
                  <c:v>263588</c:v>
                </c:pt>
                <c:pt idx="79">
                  <c:v>262231</c:v>
                </c:pt>
                <c:pt idx="80">
                  <c:v>264039</c:v>
                </c:pt>
                <c:pt idx="81">
                  <c:v>265120</c:v>
                </c:pt>
                <c:pt idx="82">
                  <c:v>266185</c:v>
                </c:pt>
                <c:pt idx="83">
                  <c:v>267241</c:v>
                </c:pt>
                <c:pt idx="84">
                  <c:v>262904</c:v>
                </c:pt>
                <c:pt idx="85">
                  <c:v>264316</c:v>
                </c:pt>
                <c:pt idx="86">
                  <c:v>236492</c:v>
                </c:pt>
                <c:pt idx="87">
                  <c:v>237297</c:v>
                </c:pt>
                <c:pt idx="88">
                  <c:v>238418</c:v>
                </c:pt>
                <c:pt idx="89">
                  <c:v>240913</c:v>
                </c:pt>
                <c:pt idx="90">
                  <c:v>242476</c:v>
                </c:pt>
                <c:pt idx="91">
                  <c:v>243284</c:v>
                </c:pt>
                <c:pt idx="92">
                  <c:v>243303</c:v>
                </c:pt>
                <c:pt idx="93">
                  <c:v>244342</c:v>
                </c:pt>
                <c:pt idx="94">
                  <c:v>244729</c:v>
                </c:pt>
                <c:pt idx="95">
                  <c:v>245503</c:v>
                </c:pt>
                <c:pt idx="96">
                  <c:v>238859</c:v>
                </c:pt>
                <c:pt idx="97">
                  <c:v>239429</c:v>
                </c:pt>
                <c:pt idx="98">
                  <c:v>239348</c:v>
                </c:pt>
                <c:pt idx="99">
                  <c:v>239230</c:v>
                </c:pt>
                <c:pt idx="100">
                  <c:v>239014</c:v>
                </c:pt>
                <c:pt idx="101">
                  <c:v>240626</c:v>
                </c:pt>
                <c:pt idx="102">
                  <c:v>240807</c:v>
                </c:pt>
                <c:pt idx="103">
                  <c:v>241266</c:v>
                </c:pt>
                <c:pt idx="104">
                  <c:v>242261</c:v>
                </c:pt>
                <c:pt idx="105">
                  <c:v>243736</c:v>
                </c:pt>
                <c:pt idx="106">
                  <c:v>244206</c:v>
                </c:pt>
                <c:pt idx="107">
                  <c:v>243611</c:v>
                </c:pt>
                <c:pt idx="108">
                  <c:v>240876</c:v>
                </c:pt>
                <c:pt idx="109">
                  <c:v>242715</c:v>
                </c:pt>
                <c:pt idx="110">
                  <c:v>244215</c:v>
                </c:pt>
                <c:pt idx="111">
                  <c:v>244936</c:v>
                </c:pt>
                <c:pt idx="112">
                  <c:v>246836</c:v>
                </c:pt>
                <c:pt idx="113">
                  <c:v>248589</c:v>
                </c:pt>
                <c:pt idx="114">
                  <c:v>249804</c:v>
                </c:pt>
                <c:pt idx="115">
                  <c:v>250431</c:v>
                </c:pt>
                <c:pt idx="116">
                  <c:v>251947</c:v>
                </c:pt>
                <c:pt idx="117">
                  <c:v>253493</c:v>
                </c:pt>
                <c:pt idx="118">
                  <c:v>253630</c:v>
                </c:pt>
                <c:pt idx="119">
                  <c:v>252004</c:v>
                </c:pt>
                <c:pt idx="120">
                  <c:v>247265</c:v>
                </c:pt>
                <c:pt idx="121">
                  <c:v>248124</c:v>
                </c:pt>
                <c:pt idx="122">
                  <c:v>248378</c:v>
                </c:pt>
                <c:pt idx="123">
                  <c:v>244221</c:v>
                </c:pt>
                <c:pt idx="124">
                  <c:v>243340</c:v>
                </c:pt>
                <c:pt idx="125">
                  <c:v>244452</c:v>
                </c:pt>
                <c:pt idx="126">
                  <c:v>244269</c:v>
                </c:pt>
                <c:pt idx="127">
                  <c:v>244481</c:v>
                </c:pt>
                <c:pt idx="128">
                  <c:v>245117</c:v>
                </c:pt>
                <c:pt idx="129">
                  <c:v>245200</c:v>
                </c:pt>
                <c:pt idx="130">
                  <c:v>244943</c:v>
                </c:pt>
                <c:pt idx="131">
                  <c:v>243440</c:v>
                </c:pt>
                <c:pt idx="132">
                  <c:v>239964</c:v>
                </c:pt>
                <c:pt idx="133">
                  <c:v>242202</c:v>
                </c:pt>
                <c:pt idx="134">
                  <c:v>242978</c:v>
                </c:pt>
                <c:pt idx="135">
                  <c:v>243060</c:v>
                </c:pt>
                <c:pt idx="136">
                  <c:v>242588</c:v>
                </c:pt>
                <c:pt idx="137">
                  <c:v>242735</c:v>
                </c:pt>
                <c:pt idx="138">
                  <c:v>243542</c:v>
                </c:pt>
                <c:pt idx="139">
                  <c:v>244223</c:v>
                </c:pt>
                <c:pt idx="140">
                  <c:v>245316</c:v>
                </c:pt>
                <c:pt idx="141">
                  <c:v>246129</c:v>
                </c:pt>
                <c:pt idx="142">
                  <c:v>246295</c:v>
                </c:pt>
                <c:pt idx="143">
                  <c:v>246078</c:v>
                </c:pt>
                <c:pt idx="144">
                  <c:v>244725</c:v>
                </c:pt>
                <c:pt idx="145">
                  <c:v>247023</c:v>
                </c:pt>
                <c:pt idx="146">
                  <c:v>248270</c:v>
                </c:pt>
                <c:pt idx="147">
                  <c:v>248813</c:v>
                </c:pt>
                <c:pt idx="148">
                  <c:v>249628</c:v>
                </c:pt>
                <c:pt idx="149">
                  <c:v>250489</c:v>
                </c:pt>
                <c:pt idx="150">
                  <c:v>255461</c:v>
                </c:pt>
                <c:pt idx="151">
                  <c:v>255865</c:v>
                </c:pt>
                <c:pt idx="152">
                  <c:v>257142</c:v>
                </c:pt>
                <c:pt idx="153">
                  <c:v>258767</c:v>
                </c:pt>
                <c:pt idx="154">
                  <c:v>259122</c:v>
                </c:pt>
                <c:pt idx="155">
                  <c:v>259417</c:v>
                </c:pt>
                <c:pt idx="156">
                  <c:v>264120</c:v>
                </c:pt>
                <c:pt idx="157">
                  <c:v>263848</c:v>
                </c:pt>
                <c:pt idx="158">
                  <c:v>264120</c:v>
                </c:pt>
                <c:pt idx="159">
                  <c:v>264543</c:v>
                </c:pt>
                <c:pt idx="160">
                  <c:v>264734</c:v>
                </c:pt>
                <c:pt idx="161">
                  <c:v>265377</c:v>
                </c:pt>
                <c:pt idx="162">
                  <c:v>266107</c:v>
                </c:pt>
                <c:pt idx="163">
                  <c:v>265955</c:v>
                </c:pt>
                <c:pt idx="164">
                  <c:v>267412</c:v>
                </c:pt>
                <c:pt idx="165">
                  <c:v>263534</c:v>
                </c:pt>
                <c:pt idx="166">
                  <c:v>261393</c:v>
                </c:pt>
                <c:pt idx="167">
                  <c:v>260932</c:v>
                </c:pt>
                <c:pt idx="168">
                  <c:v>258425</c:v>
                </c:pt>
                <c:pt idx="169">
                  <c:v>259377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48-4D36-B53B-492FD6F57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51712"/>
        <c:axId val="75595072"/>
      </c:lineChart>
      <c:catAx>
        <c:axId val="56051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75595072"/>
        <c:crosses val="autoZero"/>
        <c:auto val="1"/>
        <c:lblAlgn val="ctr"/>
        <c:lblOffset val="100"/>
        <c:noMultiLvlLbl val="0"/>
      </c:catAx>
      <c:valAx>
        <c:axId val="75595072"/>
        <c:scaling>
          <c:orientation val="minMax"/>
          <c:min val="15000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56051712"/>
        <c:crosses val="autoZero"/>
        <c:crossBetween val="between"/>
        <c:majorUnit val="10000"/>
      </c:valAx>
    </c:plotArea>
    <c:legend>
      <c:legendPos val="r"/>
      <c:layout>
        <c:manualLayout>
          <c:xMode val="edge"/>
          <c:yMode val="edge"/>
          <c:x val="0.94098922547101993"/>
          <c:y val="0.29796534205154179"/>
          <c:w val="5.4226515873413872E-2"/>
          <c:h val="0.16569784040152874"/>
        </c:manualLayout>
      </c:layout>
      <c:overlay val="0"/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CC"/>
    </a:solidFill>
  </c:spPr>
  <c:txPr>
    <a:bodyPr/>
    <a:lstStyle/>
    <a:p>
      <a:pPr>
        <a:defRPr sz="7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Pracownicy niepełnosprawni zarejestrowani w SODiR PFRON w latach 2005-2019</a:t>
            </a:r>
            <a:r>
              <a:rPr lang="pl-PL" baseline="0"/>
              <a:t> (marzec)</a:t>
            </a:r>
            <a:endParaRPr lang="pl-PL"/>
          </a:p>
        </c:rich>
      </c:tx>
      <c:layout>
        <c:manualLayout>
          <c:xMode val="edge"/>
          <c:yMode val="edge"/>
          <c:x val="0.340587458683280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2231364789626613E-2"/>
          <c:y val="0.11724852294309074"/>
          <c:w val="0.96738039619796623"/>
          <c:h val="0.74072793348383903"/>
        </c:manualLayout>
      </c:layout>
      <c:lineChart>
        <c:grouping val="standard"/>
        <c:varyColors val="0"/>
        <c:ser>
          <c:idx val="0"/>
          <c:order val="0"/>
          <c:tx>
            <c:strRef>
              <c:f>Tab.2!$E$5</c:f>
              <c:strCache>
                <c:ptCount val="1"/>
                <c:pt idx="0">
                  <c:v>OTWARTY RYNEK</c:v>
                </c:pt>
              </c:strCache>
            </c:strRef>
          </c:tx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Tab.2!$B$23:$B$199</c:f>
              <c:strCache>
                <c:ptCount val="172"/>
                <c:pt idx="0">
                  <c:v>kwiecień 05</c:v>
                </c:pt>
                <c:pt idx="1">
                  <c:v>maj 05</c:v>
                </c:pt>
                <c:pt idx="2">
                  <c:v>czerwiec 05</c:v>
                </c:pt>
                <c:pt idx="3">
                  <c:v>lipiec 05</c:v>
                </c:pt>
                <c:pt idx="4">
                  <c:v>sierpień 05</c:v>
                </c:pt>
                <c:pt idx="5">
                  <c:v>wrzesień 05</c:v>
                </c:pt>
                <c:pt idx="6">
                  <c:v>październik 05</c:v>
                </c:pt>
                <c:pt idx="7">
                  <c:v>listopad 05</c:v>
                </c:pt>
                <c:pt idx="8">
                  <c:v>grudzień 05</c:v>
                </c:pt>
                <c:pt idx="9">
                  <c:v>styczeń 06</c:v>
                </c:pt>
                <c:pt idx="10">
                  <c:v>luty 06</c:v>
                </c:pt>
                <c:pt idx="11">
                  <c:v>marzec 06</c:v>
                </c:pt>
                <c:pt idx="12">
                  <c:v>kwiecień 06</c:v>
                </c:pt>
                <c:pt idx="13">
                  <c:v>maj 06</c:v>
                </c:pt>
                <c:pt idx="14">
                  <c:v>czerwiec 06</c:v>
                </c:pt>
                <c:pt idx="15">
                  <c:v>lipiec 06</c:v>
                </c:pt>
                <c:pt idx="16">
                  <c:v>sierpień 06</c:v>
                </c:pt>
                <c:pt idx="17">
                  <c:v>wrzesień 06</c:v>
                </c:pt>
                <c:pt idx="18">
                  <c:v>październik 06</c:v>
                </c:pt>
                <c:pt idx="19">
                  <c:v>listopad 06</c:v>
                </c:pt>
                <c:pt idx="20">
                  <c:v>grudzień 06</c:v>
                </c:pt>
                <c:pt idx="21">
                  <c:v>styczeń 07</c:v>
                </c:pt>
                <c:pt idx="22">
                  <c:v>luty 07</c:v>
                </c:pt>
                <c:pt idx="23">
                  <c:v>marzec 07</c:v>
                </c:pt>
                <c:pt idx="24">
                  <c:v>kwiecień 07</c:v>
                </c:pt>
                <c:pt idx="25">
                  <c:v>maj 07</c:v>
                </c:pt>
                <c:pt idx="26">
                  <c:v>czerwiec 07</c:v>
                </c:pt>
                <c:pt idx="27">
                  <c:v>lipiec 07</c:v>
                </c:pt>
                <c:pt idx="28">
                  <c:v>sierpień 07</c:v>
                </c:pt>
                <c:pt idx="29">
                  <c:v>wrzesień 07</c:v>
                </c:pt>
                <c:pt idx="30">
                  <c:v>październik 07</c:v>
                </c:pt>
                <c:pt idx="31">
                  <c:v>listopad 07</c:v>
                </c:pt>
                <c:pt idx="32">
                  <c:v>grudzień 07</c:v>
                </c:pt>
                <c:pt idx="33">
                  <c:v>styczeń 08</c:v>
                </c:pt>
                <c:pt idx="34">
                  <c:v>luty 08</c:v>
                </c:pt>
                <c:pt idx="35">
                  <c:v>marzec 08</c:v>
                </c:pt>
                <c:pt idx="36">
                  <c:v>kwiecień 08</c:v>
                </c:pt>
                <c:pt idx="37">
                  <c:v>maj 08</c:v>
                </c:pt>
                <c:pt idx="38">
                  <c:v>czerwiec 08</c:v>
                </c:pt>
                <c:pt idx="39">
                  <c:v>lipiec 08</c:v>
                </c:pt>
                <c:pt idx="40">
                  <c:v>sierpień 08</c:v>
                </c:pt>
                <c:pt idx="41">
                  <c:v>wrzesień 08</c:v>
                </c:pt>
                <c:pt idx="42">
                  <c:v>październik 08</c:v>
                </c:pt>
                <c:pt idx="43">
                  <c:v>listopad 08</c:v>
                </c:pt>
                <c:pt idx="44">
                  <c:v>grudzień 08</c:v>
                </c:pt>
                <c:pt idx="45">
                  <c:v>styczeń 09</c:v>
                </c:pt>
                <c:pt idx="46">
                  <c:v>luty 09</c:v>
                </c:pt>
                <c:pt idx="47">
                  <c:v>marzec 09</c:v>
                </c:pt>
                <c:pt idx="48">
                  <c:v>kwiecień 09</c:v>
                </c:pt>
                <c:pt idx="49">
                  <c:v>maj 09</c:v>
                </c:pt>
                <c:pt idx="50">
                  <c:v>czerwiec 09</c:v>
                </c:pt>
                <c:pt idx="51">
                  <c:v>lipiec 09</c:v>
                </c:pt>
                <c:pt idx="52">
                  <c:v>sierpień 09</c:v>
                </c:pt>
                <c:pt idx="53">
                  <c:v>wrzesień 09</c:v>
                </c:pt>
                <c:pt idx="54">
                  <c:v>październik 09</c:v>
                </c:pt>
                <c:pt idx="55">
                  <c:v>listopad 09</c:v>
                </c:pt>
                <c:pt idx="56">
                  <c:v>grudzień 09</c:v>
                </c:pt>
                <c:pt idx="57">
                  <c:v>styczeń 10</c:v>
                </c:pt>
                <c:pt idx="58">
                  <c:v>luty 10</c:v>
                </c:pt>
                <c:pt idx="59">
                  <c:v>marzec 10</c:v>
                </c:pt>
                <c:pt idx="60">
                  <c:v>kwiecień 10</c:v>
                </c:pt>
                <c:pt idx="61">
                  <c:v>maj 10</c:v>
                </c:pt>
                <c:pt idx="62">
                  <c:v>czerwiec 10</c:v>
                </c:pt>
                <c:pt idx="63">
                  <c:v>lipiec 10</c:v>
                </c:pt>
                <c:pt idx="64">
                  <c:v>sierpień 10</c:v>
                </c:pt>
                <c:pt idx="65">
                  <c:v>wrzesień 10</c:v>
                </c:pt>
                <c:pt idx="66">
                  <c:v>październik 10</c:v>
                </c:pt>
                <c:pt idx="67">
                  <c:v>listopad 10</c:v>
                </c:pt>
                <c:pt idx="68">
                  <c:v>grudzień 10</c:v>
                </c:pt>
                <c:pt idx="69">
                  <c:v>styczeń 11</c:v>
                </c:pt>
                <c:pt idx="70">
                  <c:v>luty 11</c:v>
                </c:pt>
                <c:pt idx="71">
                  <c:v>marzec 11</c:v>
                </c:pt>
                <c:pt idx="72">
                  <c:v>kwiecień 11</c:v>
                </c:pt>
                <c:pt idx="73">
                  <c:v>maj 11</c:v>
                </c:pt>
                <c:pt idx="74">
                  <c:v>czerwiec 11</c:v>
                </c:pt>
                <c:pt idx="75">
                  <c:v>lipiec 11</c:v>
                </c:pt>
                <c:pt idx="76">
                  <c:v>sierpień 11</c:v>
                </c:pt>
                <c:pt idx="77">
                  <c:v>wrzesień 11</c:v>
                </c:pt>
                <c:pt idx="78">
                  <c:v>październik 11</c:v>
                </c:pt>
                <c:pt idx="79">
                  <c:v>listopad 11</c:v>
                </c:pt>
                <c:pt idx="80">
                  <c:v>grudzień 11</c:v>
                </c:pt>
                <c:pt idx="81">
                  <c:v>styczeń 12</c:v>
                </c:pt>
                <c:pt idx="82">
                  <c:v>luty 12</c:v>
                </c:pt>
                <c:pt idx="83">
                  <c:v>marzec 12</c:v>
                </c:pt>
                <c:pt idx="84">
                  <c:v>kwiecień 12</c:v>
                </c:pt>
                <c:pt idx="85">
                  <c:v>maj 12</c:v>
                </c:pt>
                <c:pt idx="86">
                  <c:v>czerwiec 12</c:v>
                </c:pt>
                <c:pt idx="87">
                  <c:v>lipiec 12</c:v>
                </c:pt>
                <c:pt idx="88">
                  <c:v>sierpień 12</c:v>
                </c:pt>
                <c:pt idx="89">
                  <c:v>wrzesień 12</c:v>
                </c:pt>
                <c:pt idx="90">
                  <c:v>październik 12</c:v>
                </c:pt>
                <c:pt idx="91">
                  <c:v>listopad 12</c:v>
                </c:pt>
                <c:pt idx="92">
                  <c:v>grudzień 12</c:v>
                </c:pt>
                <c:pt idx="93">
                  <c:v>styczeń 13</c:v>
                </c:pt>
                <c:pt idx="94">
                  <c:v>luty 13</c:v>
                </c:pt>
                <c:pt idx="95">
                  <c:v>marzec 13</c:v>
                </c:pt>
                <c:pt idx="96">
                  <c:v>kwiecień 13</c:v>
                </c:pt>
                <c:pt idx="97">
                  <c:v>maj 13</c:v>
                </c:pt>
                <c:pt idx="98">
                  <c:v>czerwiec 13</c:v>
                </c:pt>
                <c:pt idx="99">
                  <c:v>lipiec 13</c:v>
                </c:pt>
                <c:pt idx="100">
                  <c:v>sierpień 13</c:v>
                </c:pt>
                <c:pt idx="101">
                  <c:v>wrzesien 13</c:v>
                </c:pt>
                <c:pt idx="102">
                  <c:v>październik 13</c:v>
                </c:pt>
                <c:pt idx="103">
                  <c:v>listopad 13</c:v>
                </c:pt>
                <c:pt idx="104">
                  <c:v>grudzień 13</c:v>
                </c:pt>
                <c:pt idx="105">
                  <c:v>styczeń 14</c:v>
                </c:pt>
                <c:pt idx="106">
                  <c:v>luty 14</c:v>
                </c:pt>
                <c:pt idx="107">
                  <c:v>marzec 14</c:v>
                </c:pt>
                <c:pt idx="108">
                  <c:v>kwiecień 14</c:v>
                </c:pt>
                <c:pt idx="109">
                  <c:v>maj 14</c:v>
                </c:pt>
                <c:pt idx="110">
                  <c:v>czerwiec 14</c:v>
                </c:pt>
                <c:pt idx="111">
                  <c:v>lipiec 14</c:v>
                </c:pt>
                <c:pt idx="112">
                  <c:v>sierpień 14</c:v>
                </c:pt>
                <c:pt idx="113">
                  <c:v>wrzesień 14</c:v>
                </c:pt>
                <c:pt idx="114">
                  <c:v>październik 14</c:v>
                </c:pt>
                <c:pt idx="115">
                  <c:v>listopad 14</c:v>
                </c:pt>
                <c:pt idx="116">
                  <c:v>grudzień 14</c:v>
                </c:pt>
                <c:pt idx="117">
                  <c:v>styczeń 15</c:v>
                </c:pt>
                <c:pt idx="118">
                  <c:v>luty 15</c:v>
                </c:pt>
                <c:pt idx="119">
                  <c:v>marzec 15</c:v>
                </c:pt>
                <c:pt idx="120">
                  <c:v>kwiecień 15</c:v>
                </c:pt>
                <c:pt idx="121">
                  <c:v>maj 15</c:v>
                </c:pt>
                <c:pt idx="122">
                  <c:v>czerwiec 15</c:v>
                </c:pt>
                <c:pt idx="123">
                  <c:v>lipiec 15</c:v>
                </c:pt>
                <c:pt idx="124">
                  <c:v>sierpień 15</c:v>
                </c:pt>
                <c:pt idx="125">
                  <c:v>wrzesień 15</c:v>
                </c:pt>
                <c:pt idx="126">
                  <c:v>paździenik 15</c:v>
                </c:pt>
                <c:pt idx="127">
                  <c:v>listopad 15</c:v>
                </c:pt>
                <c:pt idx="128">
                  <c:v>grudzień 15</c:v>
                </c:pt>
                <c:pt idx="129">
                  <c:v>styczeń 16</c:v>
                </c:pt>
                <c:pt idx="130">
                  <c:v>luty 16</c:v>
                </c:pt>
                <c:pt idx="131">
                  <c:v>marzec 16</c:v>
                </c:pt>
                <c:pt idx="132">
                  <c:v>kwiecień 16</c:v>
                </c:pt>
                <c:pt idx="133">
                  <c:v>maj 16</c:v>
                </c:pt>
                <c:pt idx="134">
                  <c:v>czerwiec 16</c:v>
                </c:pt>
                <c:pt idx="135">
                  <c:v>lipiec 16</c:v>
                </c:pt>
                <c:pt idx="136">
                  <c:v>sierpień 16</c:v>
                </c:pt>
                <c:pt idx="137">
                  <c:v>wrzesień 16</c:v>
                </c:pt>
                <c:pt idx="138">
                  <c:v>październik 16</c:v>
                </c:pt>
                <c:pt idx="139">
                  <c:v>listopad 16</c:v>
                </c:pt>
                <c:pt idx="140">
                  <c:v>grudzień 16</c:v>
                </c:pt>
                <c:pt idx="141">
                  <c:v>styczeń 17</c:v>
                </c:pt>
                <c:pt idx="142">
                  <c:v>luty 17</c:v>
                </c:pt>
                <c:pt idx="143">
                  <c:v>marzec 17</c:v>
                </c:pt>
                <c:pt idx="144">
                  <c:v>kwiecień 17</c:v>
                </c:pt>
                <c:pt idx="145">
                  <c:v>maj 17</c:v>
                </c:pt>
                <c:pt idx="146">
                  <c:v>czerwiec 17</c:v>
                </c:pt>
                <c:pt idx="147">
                  <c:v>lipiec 17</c:v>
                </c:pt>
                <c:pt idx="148">
                  <c:v>sierpień 17</c:v>
                </c:pt>
                <c:pt idx="149">
                  <c:v>wrzesień 17</c:v>
                </c:pt>
                <c:pt idx="150">
                  <c:v>październik 17</c:v>
                </c:pt>
                <c:pt idx="151">
                  <c:v>listopad 17</c:v>
                </c:pt>
                <c:pt idx="152">
                  <c:v>grudzień 17</c:v>
                </c:pt>
                <c:pt idx="153">
                  <c:v>styczeń 18</c:v>
                </c:pt>
                <c:pt idx="154">
                  <c:v>luty 18</c:v>
                </c:pt>
                <c:pt idx="155">
                  <c:v>marzec 18</c:v>
                </c:pt>
                <c:pt idx="156">
                  <c:v>kwiecień 18</c:v>
                </c:pt>
                <c:pt idx="157">
                  <c:v>maj 18</c:v>
                </c:pt>
                <c:pt idx="158">
                  <c:v>czerwiec 18</c:v>
                </c:pt>
                <c:pt idx="159">
                  <c:v>lipiec 18</c:v>
                </c:pt>
                <c:pt idx="160">
                  <c:v>sierpień 18</c:v>
                </c:pt>
                <c:pt idx="161">
                  <c:v>wrzesień 18</c:v>
                </c:pt>
                <c:pt idx="162">
                  <c:v>październik 18</c:v>
                </c:pt>
                <c:pt idx="163">
                  <c:v>listopad 18</c:v>
                </c:pt>
                <c:pt idx="164">
                  <c:v>grudzień 18</c:v>
                </c:pt>
                <c:pt idx="165">
                  <c:v>styczeń 19</c:v>
                </c:pt>
                <c:pt idx="166">
                  <c:v>luty 19</c:v>
                </c:pt>
                <c:pt idx="167">
                  <c:v>marzec 19</c:v>
                </c:pt>
                <c:pt idx="168">
                  <c:v>kwiecień 19</c:v>
                </c:pt>
                <c:pt idx="169">
                  <c:v>maj 19</c:v>
                </c:pt>
                <c:pt idx="170">
                  <c:v>czerwiec 19</c:v>
                </c:pt>
                <c:pt idx="171">
                  <c:v>lipiec 19</c:v>
                </c:pt>
              </c:strCache>
            </c:strRef>
          </c:cat>
          <c:val>
            <c:numRef>
              <c:f>Tab.2!$F$8:$F$177</c:f>
              <c:numCache>
                <c:formatCode>#,##0</c:formatCode>
                <c:ptCount val="170"/>
                <c:pt idx="0">
                  <c:v>15289</c:v>
                </c:pt>
                <c:pt idx="1">
                  <c:v>19793</c:v>
                </c:pt>
                <c:pt idx="2">
                  <c:v>22726</c:v>
                </c:pt>
                <c:pt idx="3">
                  <c:v>25608</c:v>
                </c:pt>
                <c:pt idx="4">
                  <c:v>25931</c:v>
                </c:pt>
                <c:pt idx="5">
                  <c:v>26352</c:v>
                </c:pt>
                <c:pt idx="6">
                  <c:v>25640</c:v>
                </c:pt>
                <c:pt idx="7">
                  <c:v>25701</c:v>
                </c:pt>
                <c:pt idx="8">
                  <c:v>23894</c:v>
                </c:pt>
                <c:pt idx="9">
                  <c:v>23663</c:v>
                </c:pt>
                <c:pt idx="10">
                  <c:v>23914</c:v>
                </c:pt>
                <c:pt idx="11">
                  <c:v>28130</c:v>
                </c:pt>
                <c:pt idx="12">
                  <c:v>26020</c:v>
                </c:pt>
                <c:pt idx="13">
                  <c:v>28499</c:v>
                </c:pt>
                <c:pt idx="14">
                  <c:v>28781</c:v>
                </c:pt>
                <c:pt idx="15">
                  <c:v>29906</c:v>
                </c:pt>
                <c:pt idx="16">
                  <c:v>30102</c:v>
                </c:pt>
                <c:pt idx="17">
                  <c:v>30715</c:v>
                </c:pt>
                <c:pt idx="18">
                  <c:v>30136</c:v>
                </c:pt>
                <c:pt idx="19">
                  <c:v>31180</c:v>
                </c:pt>
                <c:pt idx="20">
                  <c:v>31539</c:v>
                </c:pt>
                <c:pt idx="21">
                  <c:v>32241</c:v>
                </c:pt>
                <c:pt idx="22">
                  <c:v>32086</c:v>
                </c:pt>
                <c:pt idx="23">
                  <c:v>32902</c:v>
                </c:pt>
                <c:pt idx="24">
                  <c:v>32163</c:v>
                </c:pt>
                <c:pt idx="25">
                  <c:v>33344</c:v>
                </c:pt>
                <c:pt idx="26">
                  <c:v>33948</c:v>
                </c:pt>
                <c:pt idx="27">
                  <c:v>34422</c:v>
                </c:pt>
                <c:pt idx="28">
                  <c:v>34752</c:v>
                </c:pt>
                <c:pt idx="29">
                  <c:v>35622</c:v>
                </c:pt>
                <c:pt idx="30">
                  <c:v>35782</c:v>
                </c:pt>
                <c:pt idx="31">
                  <c:v>36418</c:v>
                </c:pt>
                <c:pt idx="32">
                  <c:v>36663</c:v>
                </c:pt>
                <c:pt idx="33">
                  <c:v>37396</c:v>
                </c:pt>
                <c:pt idx="34">
                  <c:v>37845</c:v>
                </c:pt>
                <c:pt idx="35">
                  <c:v>37968</c:v>
                </c:pt>
                <c:pt idx="36">
                  <c:v>38497</c:v>
                </c:pt>
                <c:pt idx="37">
                  <c:v>39694</c:v>
                </c:pt>
                <c:pt idx="38">
                  <c:v>40349</c:v>
                </c:pt>
                <c:pt idx="39">
                  <c:v>40689</c:v>
                </c:pt>
                <c:pt idx="40">
                  <c:v>40926</c:v>
                </c:pt>
                <c:pt idx="41">
                  <c:v>41443</c:v>
                </c:pt>
                <c:pt idx="42">
                  <c:v>41061</c:v>
                </c:pt>
                <c:pt idx="43">
                  <c:v>41617</c:v>
                </c:pt>
                <c:pt idx="44">
                  <c:v>40703</c:v>
                </c:pt>
                <c:pt idx="45">
                  <c:v>41875</c:v>
                </c:pt>
                <c:pt idx="46">
                  <c:v>42200</c:v>
                </c:pt>
                <c:pt idx="47">
                  <c:v>42188</c:v>
                </c:pt>
                <c:pt idx="48">
                  <c:v>37985</c:v>
                </c:pt>
                <c:pt idx="49">
                  <c:v>39304</c:v>
                </c:pt>
                <c:pt idx="50">
                  <c:v>39598</c:v>
                </c:pt>
                <c:pt idx="51">
                  <c:v>39665</c:v>
                </c:pt>
                <c:pt idx="52">
                  <c:v>39000</c:v>
                </c:pt>
                <c:pt idx="53">
                  <c:v>39213</c:v>
                </c:pt>
                <c:pt idx="54">
                  <c:v>39059</c:v>
                </c:pt>
                <c:pt idx="55">
                  <c:v>38308</c:v>
                </c:pt>
                <c:pt idx="56">
                  <c:v>39349</c:v>
                </c:pt>
                <c:pt idx="57">
                  <c:v>39773</c:v>
                </c:pt>
                <c:pt idx="58">
                  <c:v>38888</c:v>
                </c:pt>
                <c:pt idx="59">
                  <c:v>39241</c:v>
                </c:pt>
                <c:pt idx="60">
                  <c:v>44728</c:v>
                </c:pt>
                <c:pt idx="61">
                  <c:v>46947</c:v>
                </c:pt>
                <c:pt idx="62">
                  <c:v>47856</c:v>
                </c:pt>
                <c:pt idx="63">
                  <c:v>49188</c:v>
                </c:pt>
                <c:pt idx="64">
                  <c:v>49985</c:v>
                </c:pt>
                <c:pt idx="65">
                  <c:v>51203</c:v>
                </c:pt>
                <c:pt idx="66">
                  <c:v>52222</c:v>
                </c:pt>
                <c:pt idx="67">
                  <c:v>53259</c:v>
                </c:pt>
                <c:pt idx="68">
                  <c:v>54862</c:v>
                </c:pt>
                <c:pt idx="69">
                  <c:v>56753</c:v>
                </c:pt>
                <c:pt idx="70">
                  <c:v>57335</c:v>
                </c:pt>
                <c:pt idx="71">
                  <c:v>58444</c:v>
                </c:pt>
                <c:pt idx="72">
                  <c:v>59507</c:v>
                </c:pt>
                <c:pt idx="73">
                  <c:v>61314</c:v>
                </c:pt>
                <c:pt idx="74">
                  <c:v>63298</c:v>
                </c:pt>
                <c:pt idx="75">
                  <c:v>64630</c:v>
                </c:pt>
                <c:pt idx="76">
                  <c:v>65535</c:v>
                </c:pt>
                <c:pt idx="77">
                  <c:v>66571</c:v>
                </c:pt>
                <c:pt idx="78">
                  <c:v>67739</c:v>
                </c:pt>
                <c:pt idx="79">
                  <c:v>67005</c:v>
                </c:pt>
                <c:pt idx="80">
                  <c:v>67183</c:v>
                </c:pt>
                <c:pt idx="81">
                  <c:v>67306</c:v>
                </c:pt>
                <c:pt idx="82">
                  <c:v>68257</c:v>
                </c:pt>
                <c:pt idx="83">
                  <c:v>69007</c:v>
                </c:pt>
                <c:pt idx="84">
                  <c:v>69903</c:v>
                </c:pt>
                <c:pt idx="85">
                  <c:v>71257</c:v>
                </c:pt>
                <c:pt idx="86">
                  <c:v>65220</c:v>
                </c:pt>
                <c:pt idx="87">
                  <c:v>65752</c:v>
                </c:pt>
                <c:pt idx="88">
                  <c:v>66194</c:v>
                </c:pt>
                <c:pt idx="89">
                  <c:v>67638</c:v>
                </c:pt>
                <c:pt idx="90">
                  <c:v>68722</c:v>
                </c:pt>
                <c:pt idx="91">
                  <c:v>69558</c:v>
                </c:pt>
                <c:pt idx="92">
                  <c:v>70213</c:v>
                </c:pt>
                <c:pt idx="93">
                  <c:v>71054</c:v>
                </c:pt>
                <c:pt idx="94">
                  <c:v>71394</c:v>
                </c:pt>
                <c:pt idx="95">
                  <c:v>71688</c:v>
                </c:pt>
                <c:pt idx="96">
                  <c:v>72203</c:v>
                </c:pt>
                <c:pt idx="97">
                  <c:v>71643</c:v>
                </c:pt>
                <c:pt idx="98">
                  <c:v>71222</c:v>
                </c:pt>
                <c:pt idx="99">
                  <c:v>71099</c:v>
                </c:pt>
                <c:pt idx="100">
                  <c:v>71143</c:v>
                </c:pt>
                <c:pt idx="101">
                  <c:v>71485</c:v>
                </c:pt>
                <c:pt idx="102">
                  <c:v>77840</c:v>
                </c:pt>
                <c:pt idx="103">
                  <c:v>78105</c:v>
                </c:pt>
                <c:pt idx="104">
                  <c:v>78792</c:v>
                </c:pt>
                <c:pt idx="105">
                  <c:v>80196</c:v>
                </c:pt>
                <c:pt idx="106">
                  <c:v>80505</c:v>
                </c:pt>
                <c:pt idx="107">
                  <c:v>80493</c:v>
                </c:pt>
                <c:pt idx="108">
                  <c:v>80327</c:v>
                </c:pt>
                <c:pt idx="109">
                  <c:v>80164</c:v>
                </c:pt>
                <c:pt idx="110">
                  <c:v>79882</c:v>
                </c:pt>
                <c:pt idx="111">
                  <c:v>80581</c:v>
                </c:pt>
                <c:pt idx="112">
                  <c:v>81419</c:v>
                </c:pt>
                <c:pt idx="113">
                  <c:v>82048</c:v>
                </c:pt>
                <c:pt idx="114">
                  <c:v>82763</c:v>
                </c:pt>
                <c:pt idx="115">
                  <c:v>83093</c:v>
                </c:pt>
                <c:pt idx="116">
                  <c:v>83864</c:v>
                </c:pt>
                <c:pt idx="117">
                  <c:v>85006</c:v>
                </c:pt>
                <c:pt idx="118">
                  <c:v>85466</c:v>
                </c:pt>
                <c:pt idx="119">
                  <c:v>85142</c:v>
                </c:pt>
                <c:pt idx="120">
                  <c:v>85676</c:v>
                </c:pt>
                <c:pt idx="121">
                  <c:v>87063</c:v>
                </c:pt>
                <c:pt idx="122">
                  <c:v>88133</c:v>
                </c:pt>
                <c:pt idx="123">
                  <c:v>92245</c:v>
                </c:pt>
                <c:pt idx="124">
                  <c:v>93522</c:v>
                </c:pt>
                <c:pt idx="125">
                  <c:v>96218</c:v>
                </c:pt>
                <c:pt idx="126">
                  <c:v>98760</c:v>
                </c:pt>
                <c:pt idx="127">
                  <c:v>99835</c:v>
                </c:pt>
                <c:pt idx="128">
                  <c:v>101157</c:v>
                </c:pt>
                <c:pt idx="129">
                  <c:v>102211</c:v>
                </c:pt>
                <c:pt idx="130">
                  <c:v>103117</c:v>
                </c:pt>
                <c:pt idx="131">
                  <c:v>104037</c:v>
                </c:pt>
                <c:pt idx="132">
                  <c:v>106839</c:v>
                </c:pt>
                <c:pt idx="133">
                  <c:v>109496</c:v>
                </c:pt>
                <c:pt idx="134">
                  <c:v>110743</c:v>
                </c:pt>
                <c:pt idx="135">
                  <c:v>112487</c:v>
                </c:pt>
                <c:pt idx="136">
                  <c:v>113957</c:v>
                </c:pt>
                <c:pt idx="137">
                  <c:v>114477</c:v>
                </c:pt>
                <c:pt idx="138">
                  <c:v>116165</c:v>
                </c:pt>
                <c:pt idx="139">
                  <c:v>117613</c:v>
                </c:pt>
                <c:pt idx="140">
                  <c:v>119383</c:v>
                </c:pt>
                <c:pt idx="141">
                  <c:v>120105</c:v>
                </c:pt>
                <c:pt idx="142">
                  <c:v>121028</c:v>
                </c:pt>
                <c:pt idx="143">
                  <c:v>121611</c:v>
                </c:pt>
                <c:pt idx="144">
                  <c:v>122475</c:v>
                </c:pt>
                <c:pt idx="145">
                  <c:v>123917</c:v>
                </c:pt>
                <c:pt idx="146">
                  <c:v>124865</c:v>
                </c:pt>
                <c:pt idx="147">
                  <c:v>125470</c:v>
                </c:pt>
                <c:pt idx="148">
                  <c:v>126563</c:v>
                </c:pt>
                <c:pt idx="149">
                  <c:v>127825</c:v>
                </c:pt>
                <c:pt idx="150">
                  <c:v>132575</c:v>
                </c:pt>
                <c:pt idx="151">
                  <c:v>132459</c:v>
                </c:pt>
                <c:pt idx="152">
                  <c:v>133761</c:v>
                </c:pt>
                <c:pt idx="153">
                  <c:v>134610</c:v>
                </c:pt>
                <c:pt idx="154">
                  <c:v>134768</c:v>
                </c:pt>
                <c:pt idx="155">
                  <c:v>135200</c:v>
                </c:pt>
                <c:pt idx="156">
                  <c:v>139072</c:v>
                </c:pt>
                <c:pt idx="157">
                  <c:v>137307</c:v>
                </c:pt>
                <c:pt idx="158">
                  <c:v>139072</c:v>
                </c:pt>
                <c:pt idx="159">
                  <c:v>137546</c:v>
                </c:pt>
                <c:pt idx="160">
                  <c:v>137990</c:v>
                </c:pt>
                <c:pt idx="161">
                  <c:v>138866</c:v>
                </c:pt>
                <c:pt idx="162">
                  <c:v>139956</c:v>
                </c:pt>
                <c:pt idx="163">
                  <c:v>139791</c:v>
                </c:pt>
                <c:pt idx="164">
                  <c:v>141393</c:v>
                </c:pt>
                <c:pt idx="165">
                  <c:v>139603</c:v>
                </c:pt>
                <c:pt idx="166">
                  <c:v>138547</c:v>
                </c:pt>
                <c:pt idx="167">
                  <c:v>138479</c:v>
                </c:pt>
                <c:pt idx="168">
                  <c:v>139591</c:v>
                </c:pt>
                <c:pt idx="169">
                  <c:v>143271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84-42D8-BDB2-CE7E388BB245}"/>
            </c:ext>
          </c:extLst>
        </c:ser>
        <c:ser>
          <c:idx val="1"/>
          <c:order val="1"/>
          <c:tx>
            <c:strRef>
              <c:f>Tab.2!$C$5</c:f>
              <c:strCache>
                <c:ptCount val="1"/>
                <c:pt idx="0">
                  <c:v>ZPCH</c:v>
                </c:pt>
              </c:strCache>
            </c:strRef>
          </c:tx>
          <c:spPr>
            <a:ln>
              <a:solidFill>
                <a:srgbClr val="588834"/>
              </a:solidFill>
            </a:ln>
          </c:spPr>
          <c:marker>
            <c:symbol val="circle"/>
            <c:size val="8"/>
            <c:spPr>
              <a:solidFill>
                <a:srgbClr val="588834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Tab.2!$B$23:$B$199</c:f>
              <c:strCache>
                <c:ptCount val="172"/>
                <c:pt idx="0">
                  <c:v>kwiecień 05</c:v>
                </c:pt>
                <c:pt idx="1">
                  <c:v>maj 05</c:v>
                </c:pt>
                <c:pt idx="2">
                  <c:v>czerwiec 05</c:v>
                </c:pt>
                <c:pt idx="3">
                  <c:v>lipiec 05</c:v>
                </c:pt>
                <c:pt idx="4">
                  <c:v>sierpień 05</c:v>
                </c:pt>
                <c:pt idx="5">
                  <c:v>wrzesień 05</c:v>
                </c:pt>
                <c:pt idx="6">
                  <c:v>październik 05</c:v>
                </c:pt>
                <c:pt idx="7">
                  <c:v>listopad 05</c:v>
                </c:pt>
                <c:pt idx="8">
                  <c:v>grudzień 05</c:v>
                </c:pt>
                <c:pt idx="9">
                  <c:v>styczeń 06</c:v>
                </c:pt>
                <c:pt idx="10">
                  <c:v>luty 06</c:v>
                </c:pt>
                <c:pt idx="11">
                  <c:v>marzec 06</c:v>
                </c:pt>
                <c:pt idx="12">
                  <c:v>kwiecień 06</c:v>
                </c:pt>
                <c:pt idx="13">
                  <c:v>maj 06</c:v>
                </c:pt>
                <c:pt idx="14">
                  <c:v>czerwiec 06</c:v>
                </c:pt>
                <c:pt idx="15">
                  <c:v>lipiec 06</c:v>
                </c:pt>
                <c:pt idx="16">
                  <c:v>sierpień 06</c:v>
                </c:pt>
                <c:pt idx="17">
                  <c:v>wrzesień 06</c:v>
                </c:pt>
                <c:pt idx="18">
                  <c:v>październik 06</c:v>
                </c:pt>
                <c:pt idx="19">
                  <c:v>listopad 06</c:v>
                </c:pt>
                <c:pt idx="20">
                  <c:v>grudzień 06</c:v>
                </c:pt>
                <c:pt idx="21">
                  <c:v>styczeń 07</c:v>
                </c:pt>
                <c:pt idx="22">
                  <c:v>luty 07</c:v>
                </c:pt>
                <c:pt idx="23">
                  <c:v>marzec 07</c:v>
                </c:pt>
                <c:pt idx="24">
                  <c:v>kwiecień 07</c:v>
                </c:pt>
                <c:pt idx="25">
                  <c:v>maj 07</c:v>
                </c:pt>
                <c:pt idx="26">
                  <c:v>czerwiec 07</c:v>
                </c:pt>
                <c:pt idx="27">
                  <c:v>lipiec 07</c:v>
                </c:pt>
                <c:pt idx="28">
                  <c:v>sierpień 07</c:v>
                </c:pt>
                <c:pt idx="29">
                  <c:v>wrzesień 07</c:v>
                </c:pt>
                <c:pt idx="30">
                  <c:v>październik 07</c:v>
                </c:pt>
                <c:pt idx="31">
                  <c:v>listopad 07</c:v>
                </c:pt>
                <c:pt idx="32">
                  <c:v>grudzień 07</c:v>
                </c:pt>
                <c:pt idx="33">
                  <c:v>styczeń 08</c:v>
                </c:pt>
                <c:pt idx="34">
                  <c:v>luty 08</c:v>
                </c:pt>
                <c:pt idx="35">
                  <c:v>marzec 08</c:v>
                </c:pt>
                <c:pt idx="36">
                  <c:v>kwiecień 08</c:v>
                </c:pt>
                <c:pt idx="37">
                  <c:v>maj 08</c:v>
                </c:pt>
                <c:pt idx="38">
                  <c:v>czerwiec 08</c:v>
                </c:pt>
                <c:pt idx="39">
                  <c:v>lipiec 08</c:v>
                </c:pt>
                <c:pt idx="40">
                  <c:v>sierpień 08</c:v>
                </c:pt>
                <c:pt idx="41">
                  <c:v>wrzesień 08</c:v>
                </c:pt>
                <c:pt idx="42">
                  <c:v>październik 08</c:v>
                </c:pt>
                <c:pt idx="43">
                  <c:v>listopad 08</c:v>
                </c:pt>
                <c:pt idx="44">
                  <c:v>grudzień 08</c:v>
                </c:pt>
                <c:pt idx="45">
                  <c:v>styczeń 09</c:v>
                </c:pt>
                <c:pt idx="46">
                  <c:v>luty 09</c:v>
                </c:pt>
                <c:pt idx="47">
                  <c:v>marzec 09</c:v>
                </c:pt>
                <c:pt idx="48">
                  <c:v>kwiecień 09</c:v>
                </c:pt>
                <c:pt idx="49">
                  <c:v>maj 09</c:v>
                </c:pt>
                <c:pt idx="50">
                  <c:v>czerwiec 09</c:v>
                </c:pt>
                <c:pt idx="51">
                  <c:v>lipiec 09</c:v>
                </c:pt>
                <c:pt idx="52">
                  <c:v>sierpień 09</c:v>
                </c:pt>
                <c:pt idx="53">
                  <c:v>wrzesień 09</c:v>
                </c:pt>
                <c:pt idx="54">
                  <c:v>październik 09</c:v>
                </c:pt>
                <c:pt idx="55">
                  <c:v>listopad 09</c:v>
                </c:pt>
                <c:pt idx="56">
                  <c:v>grudzień 09</c:v>
                </c:pt>
                <c:pt idx="57">
                  <c:v>styczeń 10</c:v>
                </c:pt>
                <c:pt idx="58">
                  <c:v>luty 10</c:v>
                </c:pt>
                <c:pt idx="59">
                  <c:v>marzec 10</c:v>
                </c:pt>
                <c:pt idx="60">
                  <c:v>kwiecień 10</c:v>
                </c:pt>
                <c:pt idx="61">
                  <c:v>maj 10</c:v>
                </c:pt>
                <c:pt idx="62">
                  <c:v>czerwiec 10</c:v>
                </c:pt>
                <c:pt idx="63">
                  <c:v>lipiec 10</c:v>
                </c:pt>
                <c:pt idx="64">
                  <c:v>sierpień 10</c:v>
                </c:pt>
                <c:pt idx="65">
                  <c:v>wrzesień 10</c:v>
                </c:pt>
                <c:pt idx="66">
                  <c:v>październik 10</c:v>
                </c:pt>
                <c:pt idx="67">
                  <c:v>listopad 10</c:v>
                </c:pt>
                <c:pt idx="68">
                  <c:v>grudzień 10</c:v>
                </c:pt>
                <c:pt idx="69">
                  <c:v>styczeń 11</c:v>
                </c:pt>
                <c:pt idx="70">
                  <c:v>luty 11</c:v>
                </c:pt>
                <c:pt idx="71">
                  <c:v>marzec 11</c:v>
                </c:pt>
                <c:pt idx="72">
                  <c:v>kwiecień 11</c:v>
                </c:pt>
                <c:pt idx="73">
                  <c:v>maj 11</c:v>
                </c:pt>
                <c:pt idx="74">
                  <c:v>czerwiec 11</c:v>
                </c:pt>
                <c:pt idx="75">
                  <c:v>lipiec 11</c:v>
                </c:pt>
                <c:pt idx="76">
                  <c:v>sierpień 11</c:v>
                </c:pt>
                <c:pt idx="77">
                  <c:v>wrzesień 11</c:v>
                </c:pt>
                <c:pt idx="78">
                  <c:v>październik 11</c:v>
                </c:pt>
                <c:pt idx="79">
                  <c:v>listopad 11</c:v>
                </c:pt>
                <c:pt idx="80">
                  <c:v>grudzień 11</c:v>
                </c:pt>
                <c:pt idx="81">
                  <c:v>styczeń 12</c:v>
                </c:pt>
                <c:pt idx="82">
                  <c:v>luty 12</c:v>
                </c:pt>
                <c:pt idx="83">
                  <c:v>marzec 12</c:v>
                </c:pt>
                <c:pt idx="84">
                  <c:v>kwiecień 12</c:v>
                </c:pt>
                <c:pt idx="85">
                  <c:v>maj 12</c:v>
                </c:pt>
                <c:pt idx="86">
                  <c:v>czerwiec 12</c:v>
                </c:pt>
                <c:pt idx="87">
                  <c:v>lipiec 12</c:v>
                </c:pt>
                <c:pt idx="88">
                  <c:v>sierpień 12</c:v>
                </c:pt>
                <c:pt idx="89">
                  <c:v>wrzesień 12</c:v>
                </c:pt>
                <c:pt idx="90">
                  <c:v>październik 12</c:v>
                </c:pt>
                <c:pt idx="91">
                  <c:v>listopad 12</c:v>
                </c:pt>
                <c:pt idx="92">
                  <c:v>grudzień 12</c:v>
                </c:pt>
                <c:pt idx="93">
                  <c:v>styczeń 13</c:v>
                </c:pt>
                <c:pt idx="94">
                  <c:v>luty 13</c:v>
                </c:pt>
                <c:pt idx="95">
                  <c:v>marzec 13</c:v>
                </c:pt>
                <c:pt idx="96">
                  <c:v>kwiecień 13</c:v>
                </c:pt>
                <c:pt idx="97">
                  <c:v>maj 13</c:v>
                </c:pt>
                <c:pt idx="98">
                  <c:v>czerwiec 13</c:v>
                </c:pt>
                <c:pt idx="99">
                  <c:v>lipiec 13</c:v>
                </c:pt>
                <c:pt idx="100">
                  <c:v>sierpień 13</c:v>
                </c:pt>
                <c:pt idx="101">
                  <c:v>wrzesien 13</c:v>
                </c:pt>
                <c:pt idx="102">
                  <c:v>październik 13</c:v>
                </c:pt>
                <c:pt idx="103">
                  <c:v>listopad 13</c:v>
                </c:pt>
                <c:pt idx="104">
                  <c:v>grudzień 13</c:v>
                </c:pt>
                <c:pt idx="105">
                  <c:v>styczeń 14</c:v>
                </c:pt>
                <c:pt idx="106">
                  <c:v>luty 14</c:v>
                </c:pt>
                <c:pt idx="107">
                  <c:v>marzec 14</c:v>
                </c:pt>
                <c:pt idx="108">
                  <c:v>kwiecień 14</c:v>
                </c:pt>
                <c:pt idx="109">
                  <c:v>maj 14</c:v>
                </c:pt>
                <c:pt idx="110">
                  <c:v>czerwiec 14</c:v>
                </c:pt>
                <c:pt idx="111">
                  <c:v>lipiec 14</c:v>
                </c:pt>
                <c:pt idx="112">
                  <c:v>sierpień 14</c:v>
                </c:pt>
                <c:pt idx="113">
                  <c:v>wrzesień 14</c:v>
                </c:pt>
                <c:pt idx="114">
                  <c:v>październik 14</c:v>
                </c:pt>
                <c:pt idx="115">
                  <c:v>listopad 14</c:v>
                </c:pt>
                <c:pt idx="116">
                  <c:v>grudzień 14</c:v>
                </c:pt>
                <c:pt idx="117">
                  <c:v>styczeń 15</c:v>
                </c:pt>
                <c:pt idx="118">
                  <c:v>luty 15</c:v>
                </c:pt>
                <c:pt idx="119">
                  <c:v>marzec 15</c:v>
                </c:pt>
                <c:pt idx="120">
                  <c:v>kwiecień 15</c:v>
                </c:pt>
                <c:pt idx="121">
                  <c:v>maj 15</c:v>
                </c:pt>
                <c:pt idx="122">
                  <c:v>czerwiec 15</c:v>
                </c:pt>
                <c:pt idx="123">
                  <c:v>lipiec 15</c:v>
                </c:pt>
                <c:pt idx="124">
                  <c:v>sierpień 15</c:v>
                </c:pt>
                <c:pt idx="125">
                  <c:v>wrzesień 15</c:v>
                </c:pt>
                <c:pt idx="126">
                  <c:v>paździenik 15</c:v>
                </c:pt>
                <c:pt idx="127">
                  <c:v>listopad 15</c:v>
                </c:pt>
                <c:pt idx="128">
                  <c:v>grudzień 15</c:v>
                </c:pt>
                <c:pt idx="129">
                  <c:v>styczeń 16</c:v>
                </c:pt>
                <c:pt idx="130">
                  <c:v>luty 16</c:v>
                </c:pt>
                <c:pt idx="131">
                  <c:v>marzec 16</c:v>
                </c:pt>
                <c:pt idx="132">
                  <c:v>kwiecień 16</c:v>
                </c:pt>
                <c:pt idx="133">
                  <c:v>maj 16</c:v>
                </c:pt>
                <c:pt idx="134">
                  <c:v>czerwiec 16</c:v>
                </c:pt>
                <c:pt idx="135">
                  <c:v>lipiec 16</c:v>
                </c:pt>
                <c:pt idx="136">
                  <c:v>sierpień 16</c:v>
                </c:pt>
                <c:pt idx="137">
                  <c:v>wrzesień 16</c:v>
                </c:pt>
                <c:pt idx="138">
                  <c:v>październik 16</c:v>
                </c:pt>
                <c:pt idx="139">
                  <c:v>listopad 16</c:v>
                </c:pt>
                <c:pt idx="140">
                  <c:v>grudzień 16</c:v>
                </c:pt>
                <c:pt idx="141">
                  <c:v>styczeń 17</c:v>
                </c:pt>
                <c:pt idx="142">
                  <c:v>luty 17</c:v>
                </c:pt>
                <c:pt idx="143">
                  <c:v>marzec 17</c:v>
                </c:pt>
                <c:pt idx="144">
                  <c:v>kwiecień 17</c:v>
                </c:pt>
                <c:pt idx="145">
                  <c:v>maj 17</c:v>
                </c:pt>
                <c:pt idx="146">
                  <c:v>czerwiec 17</c:v>
                </c:pt>
                <c:pt idx="147">
                  <c:v>lipiec 17</c:v>
                </c:pt>
                <c:pt idx="148">
                  <c:v>sierpień 17</c:v>
                </c:pt>
                <c:pt idx="149">
                  <c:v>wrzesień 17</c:v>
                </c:pt>
                <c:pt idx="150">
                  <c:v>październik 17</c:v>
                </c:pt>
                <c:pt idx="151">
                  <c:v>listopad 17</c:v>
                </c:pt>
                <c:pt idx="152">
                  <c:v>grudzień 17</c:v>
                </c:pt>
                <c:pt idx="153">
                  <c:v>styczeń 18</c:v>
                </c:pt>
                <c:pt idx="154">
                  <c:v>luty 18</c:v>
                </c:pt>
                <c:pt idx="155">
                  <c:v>marzec 18</c:v>
                </c:pt>
                <c:pt idx="156">
                  <c:v>kwiecień 18</c:v>
                </c:pt>
                <c:pt idx="157">
                  <c:v>maj 18</c:v>
                </c:pt>
                <c:pt idx="158">
                  <c:v>czerwiec 18</c:v>
                </c:pt>
                <c:pt idx="159">
                  <c:v>lipiec 18</c:v>
                </c:pt>
                <c:pt idx="160">
                  <c:v>sierpień 18</c:v>
                </c:pt>
                <c:pt idx="161">
                  <c:v>wrzesień 18</c:v>
                </c:pt>
                <c:pt idx="162">
                  <c:v>październik 18</c:v>
                </c:pt>
                <c:pt idx="163">
                  <c:v>listopad 18</c:v>
                </c:pt>
                <c:pt idx="164">
                  <c:v>grudzień 18</c:v>
                </c:pt>
                <c:pt idx="165">
                  <c:v>styczeń 19</c:v>
                </c:pt>
                <c:pt idx="166">
                  <c:v>luty 19</c:v>
                </c:pt>
                <c:pt idx="167">
                  <c:v>marzec 19</c:v>
                </c:pt>
                <c:pt idx="168">
                  <c:v>kwiecień 19</c:v>
                </c:pt>
                <c:pt idx="169">
                  <c:v>maj 19</c:v>
                </c:pt>
                <c:pt idx="170">
                  <c:v>czerwiec 19</c:v>
                </c:pt>
                <c:pt idx="171">
                  <c:v>lipiec 19</c:v>
                </c:pt>
              </c:strCache>
            </c:strRef>
          </c:cat>
          <c:val>
            <c:numRef>
              <c:f>Tab.2!$D$8:$D$177</c:f>
              <c:numCache>
                <c:formatCode>#,##0</c:formatCode>
                <c:ptCount val="170"/>
                <c:pt idx="0">
                  <c:v>177309</c:v>
                </c:pt>
                <c:pt idx="1">
                  <c:v>182070</c:v>
                </c:pt>
                <c:pt idx="2">
                  <c:v>183816</c:v>
                </c:pt>
                <c:pt idx="3">
                  <c:v>185973</c:v>
                </c:pt>
                <c:pt idx="4">
                  <c:v>186416</c:v>
                </c:pt>
                <c:pt idx="5">
                  <c:v>187009</c:v>
                </c:pt>
                <c:pt idx="6">
                  <c:v>184814</c:v>
                </c:pt>
                <c:pt idx="7">
                  <c:v>182870</c:v>
                </c:pt>
                <c:pt idx="8">
                  <c:v>180896</c:v>
                </c:pt>
                <c:pt idx="9">
                  <c:v>179155</c:v>
                </c:pt>
                <c:pt idx="10">
                  <c:v>177690</c:v>
                </c:pt>
                <c:pt idx="11">
                  <c:v>172597</c:v>
                </c:pt>
                <c:pt idx="12">
                  <c:v>170914</c:v>
                </c:pt>
                <c:pt idx="13">
                  <c:v>172706</c:v>
                </c:pt>
                <c:pt idx="14">
                  <c:v>172110</c:v>
                </c:pt>
                <c:pt idx="15">
                  <c:v>172226</c:v>
                </c:pt>
                <c:pt idx="16">
                  <c:v>171254</c:v>
                </c:pt>
                <c:pt idx="17">
                  <c:v>171568</c:v>
                </c:pt>
                <c:pt idx="18">
                  <c:v>171531</c:v>
                </c:pt>
                <c:pt idx="19">
                  <c:v>172645</c:v>
                </c:pt>
                <c:pt idx="20">
                  <c:v>173434</c:v>
                </c:pt>
                <c:pt idx="21">
                  <c:v>174097</c:v>
                </c:pt>
                <c:pt idx="22">
                  <c:v>173804</c:v>
                </c:pt>
                <c:pt idx="23">
                  <c:v>173885</c:v>
                </c:pt>
                <c:pt idx="24">
                  <c:v>170430</c:v>
                </c:pt>
                <c:pt idx="25">
                  <c:v>172446</c:v>
                </c:pt>
                <c:pt idx="26">
                  <c:v>172894</c:v>
                </c:pt>
                <c:pt idx="27">
                  <c:v>172953</c:v>
                </c:pt>
                <c:pt idx="28">
                  <c:v>173611</c:v>
                </c:pt>
                <c:pt idx="29">
                  <c:v>173755</c:v>
                </c:pt>
                <c:pt idx="30">
                  <c:v>173566</c:v>
                </c:pt>
                <c:pt idx="31">
                  <c:v>174134</c:v>
                </c:pt>
                <c:pt idx="32">
                  <c:v>175123</c:v>
                </c:pt>
                <c:pt idx="33">
                  <c:v>175826</c:v>
                </c:pt>
                <c:pt idx="34">
                  <c:v>175372</c:v>
                </c:pt>
                <c:pt idx="35">
                  <c:v>174105</c:v>
                </c:pt>
                <c:pt idx="36">
                  <c:v>175763</c:v>
                </c:pt>
                <c:pt idx="37">
                  <c:v>176389</c:v>
                </c:pt>
                <c:pt idx="38">
                  <c:v>177217</c:v>
                </c:pt>
                <c:pt idx="39">
                  <c:v>177588</c:v>
                </c:pt>
                <c:pt idx="40">
                  <c:v>177621</c:v>
                </c:pt>
                <c:pt idx="41">
                  <c:v>178370</c:v>
                </c:pt>
                <c:pt idx="42">
                  <c:v>178490</c:v>
                </c:pt>
                <c:pt idx="43">
                  <c:v>179170</c:v>
                </c:pt>
                <c:pt idx="44">
                  <c:v>179162</c:v>
                </c:pt>
                <c:pt idx="45">
                  <c:v>180297</c:v>
                </c:pt>
                <c:pt idx="46">
                  <c:v>178739</c:v>
                </c:pt>
                <c:pt idx="47">
                  <c:v>178796</c:v>
                </c:pt>
                <c:pt idx="48">
                  <c:v>162842</c:v>
                </c:pt>
                <c:pt idx="49">
                  <c:v>165422</c:v>
                </c:pt>
                <c:pt idx="50">
                  <c:v>166248</c:v>
                </c:pt>
                <c:pt idx="51">
                  <c:v>166317</c:v>
                </c:pt>
                <c:pt idx="52">
                  <c:v>167935</c:v>
                </c:pt>
                <c:pt idx="53">
                  <c:v>167511</c:v>
                </c:pt>
                <c:pt idx="54">
                  <c:v>167249</c:v>
                </c:pt>
                <c:pt idx="55">
                  <c:v>166665</c:v>
                </c:pt>
                <c:pt idx="56">
                  <c:v>167224</c:v>
                </c:pt>
                <c:pt idx="57">
                  <c:v>166739</c:v>
                </c:pt>
                <c:pt idx="58">
                  <c:v>165120</c:v>
                </c:pt>
                <c:pt idx="59">
                  <c:v>163794</c:v>
                </c:pt>
                <c:pt idx="60">
                  <c:v>181971</c:v>
                </c:pt>
                <c:pt idx="61">
                  <c:v>182702</c:v>
                </c:pt>
                <c:pt idx="62">
                  <c:v>183146</c:v>
                </c:pt>
                <c:pt idx="63">
                  <c:v>182387</c:v>
                </c:pt>
                <c:pt idx="64">
                  <c:v>183017</c:v>
                </c:pt>
                <c:pt idx="65">
                  <c:v>183428</c:v>
                </c:pt>
                <c:pt idx="66">
                  <c:v>185010</c:v>
                </c:pt>
                <c:pt idx="67">
                  <c:v>185980</c:v>
                </c:pt>
                <c:pt idx="68">
                  <c:v>187107</c:v>
                </c:pt>
                <c:pt idx="69">
                  <c:v>187558</c:v>
                </c:pt>
                <c:pt idx="70">
                  <c:v>188418</c:v>
                </c:pt>
                <c:pt idx="71">
                  <c:v>188704</c:v>
                </c:pt>
                <c:pt idx="72">
                  <c:v>188007</c:v>
                </c:pt>
                <c:pt idx="73">
                  <c:v>189657</c:v>
                </c:pt>
                <c:pt idx="74">
                  <c:v>190565</c:v>
                </c:pt>
                <c:pt idx="75">
                  <c:v>191530</c:v>
                </c:pt>
                <c:pt idx="76">
                  <c:v>193300</c:v>
                </c:pt>
                <c:pt idx="77">
                  <c:v>194553</c:v>
                </c:pt>
                <c:pt idx="78">
                  <c:v>195849</c:v>
                </c:pt>
                <c:pt idx="79">
                  <c:v>195226</c:v>
                </c:pt>
                <c:pt idx="80">
                  <c:v>196856</c:v>
                </c:pt>
                <c:pt idx="81">
                  <c:v>197814</c:v>
                </c:pt>
                <c:pt idx="82">
                  <c:v>197928</c:v>
                </c:pt>
                <c:pt idx="83">
                  <c:v>198234</c:v>
                </c:pt>
                <c:pt idx="84">
                  <c:v>193001</c:v>
                </c:pt>
                <c:pt idx="85">
                  <c:v>193059</c:v>
                </c:pt>
                <c:pt idx="86">
                  <c:v>171272</c:v>
                </c:pt>
                <c:pt idx="87">
                  <c:v>171545</c:v>
                </c:pt>
                <c:pt idx="88">
                  <c:v>172224</c:v>
                </c:pt>
                <c:pt idx="89">
                  <c:v>173275</c:v>
                </c:pt>
                <c:pt idx="90">
                  <c:v>173754</c:v>
                </c:pt>
                <c:pt idx="91">
                  <c:v>173726</c:v>
                </c:pt>
                <c:pt idx="92">
                  <c:v>173090</c:v>
                </c:pt>
                <c:pt idx="93">
                  <c:v>173288</c:v>
                </c:pt>
                <c:pt idx="94">
                  <c:v>173335</c:v>
                </c:pt>
                <c:pt idx="95">
                  <c:v>173815</c:v>
                </c:pt>
                <c:pt idx="96">
                  <c:v>166656</c:v>
                </c:pt>
                <c:pt idx="97">
                  <c:v>167786</c:v>
                </c:pt>
                <c:pt idx="98">
                  <c:v>168126</c:v>
                </c:pt>
                <c:pt idx="99">
                  <c:v>168131</c:v>
                </c:pt>
                <c:pt idx="100">
                  <c:v>167871</c:v>
                </c:pt>
                <c:pt idx="101">
                  <c:v>169141</c:v>
                </c:pt>
                <c:pt idx="102">
                  <c:v>162967</c:v>
                </c:pt>
                <c:pt idx="103">
                  <c:v>163161</c:v>
                </c:pt>
                <c:pt idx="104">
                  <c:v>163469</c:v>
                </c:pt>
                <c:pt idx="105">
                  <c:v>163540</c:v>
                </c:pt>
                <c:pt idx="106">
                  <c:v>163701</c:v>
                </c:pt>
                <c:pt idx="107">
                  <c:v>163118</c:v>
                </c:pt>
                <c:pt idx="108">
                  <c:v>160549</c:v>
                </c:pt>
                <c:pt idx="109">
                  <c:v>162551</c:v>
                </c:pt>
                <c:pt idx="110">
                  <c:v>164333</c:v>
                </c:pt>
                <c:pt idx="111">
                  <c:v>164355</c:v>
                </c:pt>
                <c:pt idx="112">
                  <c:v>165417</c:v>
                </c:pt>
                <c:pt idx="113">
                  <c:v>166541</c:v>
                </c:pt>
                <c:pt idx="114">
                  <c:v>167041</c:v>
                </c:pt>
                <c:pt idx="115">
                  <c:v>167338</c:v>
                </c:pt>
                <c:pt idx="116">
                  <c:v>168083</c:v>
                </c:pt>
                <c:pt idx="117">
                  <c:v>168487</c:v>
                </c:pt>
                <c:pt idx="118">
                  <c:v>168164</c:v>
                </c:pt>
                <c:pt idx="119">
                  <c:v>166862</c:v>
                </c:pt>
                <c:pt idx="120">
                  <c:v>161589</c:v>
                </c:pt>
                <c:pt idx="121">
                  <c:v>161061</c:v>
                </c:pt>
                <c:pt idx="122">
                  <c:v>160245</c:v>
                </c:pt>
                <c:pt idx="123">
                  <c:v>151976</c:v>
                </c:pt>
                <c:pt idx="124">
                  <c:v>149818</c:v>
                </c:pt>
                <c:pt idx="125">
                  <c:v>148234</c:v>
                </c:pt>
                <c:pt idx="126">
                  <c:v>145509</c:v>
                </c:pt>
                <c:pt idx="127">
                  <c:v>144646</c:v>
                </c:pt>
                <c:pt idx="128">
                  <c:v>143960</c:v>
                </c:pt>
                <c:pt idx="129">
                  <c:v>142989</c:v>
                </c:pt>
                <c:pt idx="130">
                  <c:v>141826</c:v>
                </c:pt>
                <c:pt idx="131">
                  <c:v>139403</c:v>
                </c:pt>
                <c:pt idx="132">
                  <c:v>133125</c:v>
                </c:pt>
                <c:pt idx="133">
                  <c:v>132706</c:v>
                </c:pt>
                <c:pt idx="134">
                  <c:v>132235</c:v>
                </c:pt>
                <c:pt idx="135">
                  <c:v>130573</c:v>
                </c:pt>
                <c:pt idx="136">
                  <c:v>128631</c:v>
                </c:pt>
                <c:pt idx="137">
                  <c:v>128258</c:v>
                </c:pt>
                <c:pt idx="138">
                  <c:v>127377</c:v>
                </c:pt>
                <c:pt idx="139">
                  <c:v>126610</c:v>
                </c:pt>
                <c:pt idx="140">
                  <c:v>125933</c:v>
                </c:pt>
                <c:pt idx="141">
                  <c:v>126024</c:v>
                </c:pt>
                <c:pt idx="142">
                  <c:v>125267</c:v>
                </c:pt>
                <c:pt idx="143">
                  <c:v>124467</c:v>
                </c:pt>
                <c:pt idx="144">
                  <c:v>122250</c:v>
                </c:pt>
                <c:pt idx="145">
                  <c:v>123106</c:v>
                </c:pt>
                <c:pt idx="146">
                  <c:v>123405</c:v>
                </c:pt>
                <c:pt idx="147">
                  <c:v>123343</c:v>
                </c:pt>
                <c:pt idx="148">
                  <c:v>123065</c:v>
                </c:pt>
                <c:pt idx="149">
                  <c:v>122664</c:v>
                </c:pt>
                <c:pt idx="150">
                  <c:v>122886</c:v>
                </c:pt>
                <c:pt idx="151">
                  <c:v>123406</c:v>
                </c:pt>
                <c:pt idx="152">
                  <c:v>123381</c:v>
                </c:pt>
                <c:pt idx="153">
                  <c:v>124157</c:v>
                </c:pt>
                <c:pt idx="154">
                  <c:v>124354</c:v>
                </c:pt>
                <c:pt idx="155">
                  <c:v>124217</c:v>
                </c:pt>
                <c:pt idx="156">
                  <c:v>125048</c:v>
                </c:pt>
                <c:pt idx="157">
                  <c:v>126541</c:v>
                </c:pt>
                <c:pt idx="158">
                  <c:v>125048</c:v>
                </c:pt>
                <c:pt idx="159">
                  <c:v>126997</c:v>
                </c:pt>
                <c:pt idx="160">
                  <c:v>126744</c:v>
                </c:pt>
                <c:pt idx="161">
                  <c:v>126511</c:v>
                </c:pt>
                <c:pt idx="162">
                  <c:v>126151</c:v>
                </c:pt>
                <c:pt idx="163">
                  <c:v>126164</c:v>
                </c:pt>
                <c:pt idx="164">
                  <c:v>126019</c:v>
                </c:pt>
                <c:pt idx="165">
                  <c:v>123931</c:v>
                </c:pt>
                <c:pt idx="166">
                  <c:v>122846</c:v>
                </c:pt>
                <c:pt idx="167">
                  <c:v>122453</c:v>
                </c:pt>
                <c:pt idx="168">
                  <c:v>118834</c:v>
                </c:pt>
                <c:pt idx="169">
                  <c:v>116106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84-42D8-BDB2-CE7E388BB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53248"/>
        <c:axId val="106776256"/>
      </c:lineChart>
      <c:catAx>
        <c:axId val="56053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06776256"/>
        <c:crosses val="autoZero"/>
        <c:auto val="1"/>
        <c:lblAlgn val="ctr"/>
        <c:lblOffset val="100"/>
        <c:noMultiLvlLbl val="0"/>
      </c:catAx>
      <c:valAx>
        <c:axId val="106776256"/>
        <c:scaling>
          <c:orientation val="minMax"/>
          <c:max val="210000"/>
          <c:min val="15000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56053248"/>
        <c:crosses val="autoZero"/>
        <c:crossBetween val="between"/>
        <c:majorUnit val="20000"/>
      </c:valAx>
    </c:plotArea>
    <c:legend>
      <c:legendPos val="r"/>
      <c:layout>
        <c:manualLayout>
          <c:xMode val="edge"/>
          <c:yMode val="edge"/>
          <c:x val="0.94089302064861324"/>
          <c:y val="0.44948454057350717"/>
          <c:w val="5.3075986938806441E-2"/>
          <c:h val="0.25567005369142126"/>
        </c:manualLayout>
      </c:layout>
      <c:overlay val="0"/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CC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/>
              <a:t>Pracownicy niepełnosprawni zarejestrowani w SODiR PFRON w latach 2004-2019</a:t>
            </a:r>
            <a:r>
              <a:rPr lang="pl-PL" baseline="0"/>
              <a:t> (marzec)</a:t>
            </a:r>
            <a:endParaRPr lang="pl-PL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7595256569901335E-2"/>
          <c:y val="1.4070648749626937E-2"/>
          <c:w val="0.87580909457587286"/>
          <c:h val="0.81735362027115033"/>
        </c:manualLayout>
      </c:layout>
      <c:lineChart>
        <c:grouping val="standard"/>
        <c:varyColors val="0"/>
        <c:ser>
          <c:idx val="0"/>
          <c:order val="0"/>
          <c:tx>
            <c:strRef>
              <c:f>Tab.2!$E$5</c:f>
              <c:strCache>
                <c:ptCount val="1"/>
                <c:pt idx="0">
                  <c:v>OTWARTY RYNEK</c:v>
                </c:pt>
              </c:strCache>
            </c:strRef>
          </c:tx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Tab.2!$B$23:$B$199</c:f>
              <c:strCache>
                <c:ptCount val="172"/>
                <c:pt idx="0">
                  <c:v>kwiecień 05</c:v>
                </c:pt>
                <c:pt idx="1">
                  <c:v>maj 05</c:v>
                </c:pt>
                <c:pt idx="2">
                  <c:v>czerwiec 05</c:v>
                </c:pt>
                <c:pt idx="3">
                  <c:v>lipiec 05</c:v>
                </c:pt>
                <c:pt idx="4">
                  <c:v>sierpień 05</c:v>
                </c:pt>
                <c:pt idx="5">
                  <c:v>wrzesień 05</c:v>
                </c:pt>
                <c:pt idx="6">
                  <c:v>październik 05</c:v>
                </c:pt>
                <c:pt idx="7">
                  <c:v>listopad 05</c:v>
                </c:pt>
                <c:pt idx="8">
                  <c:v>grudzień 05</c:v>
                </c:pt>
                <c:pt idx="9">
                  <c:v>styczeń 06</c:v>
                </c:pt>
                <c:pt idx="10">
                  <c:v>luty 06</c:v>
                </c:pt>
                <c:pt idx="11">
                  <c:v>marzec 06</c:v>
                </c:pt>
                <c:pt idx="12">
                  <c:v>kwiecień 06</c:v>
                </c:pt>
                <c:pt idx="13">
                  <c:v>maj 06</c:v>
                </c:pt>
                <c:pt idx="14">
                  <c:v>czerwiec 06</c:v>
                </c:pt>
                <c:pt idx="15">
                  <c:v>lipiec 06</c:v>
                </c:pt>
                <c:pt idx="16">
                  <c:v>sierpień 06</c:v>
                </c:pt>
                <c:pt idx="17">
                  <c:v>wrzesień 06</c:v>
                </c:pt>
                <c:pt idx="18">
                  <c:v>październik 06</c:v>
                </c:pt>
                <c:pt idx="19">
                  <c:v>listopad 06</c:v>
                </c:pt>
                <c:pt idx="20">
                  <c:v>grudzień 06</c:v>
                </c:pt>
                <c:pt idx="21">
                  <c:v>styczeń 07</c:v>
                </c:pt>
                <c:pt idx="22">
                  <c:v>luty 07</c:v>
                </c:pt>
                <c:pt idx="23">
                  <c:v>marzec 07</c:v>
                </c:pt>
                <c:pt idx="24">
                  <c:v>kwiecień 07</c:v>
                </c:pt>
                <c:pt idx="25">
                  <c:v>maj 07</c:v>
                </c:pt>
                <c:pt idx="26">
                  <c:v>czerwiec 07</c:v>
                </c:pt>
                <c:pt idx="27">
                  <c:v>lipiec 07</c:v>
                </c:pt>
                <c:pt idx="28">
                  <c:v>sierpień 07</c:v>
                </c:pt>
                <c:pt idx="29">
                  <c:v>wrzesień 07</c:v>
                </c:pt>
                <c:pt idx="30">
                  <c:v>październik 07</c:v>
                </c:pt>
                <c:pt idx="31">
                  <c:v>listopad 07</c:v>
                </c:pt>
                <c:pt idx="32">
                  <c:v>grudzień 07</c:v>
                </c:pt>
                <c:pt idx="33">
                  <c:v>styczeń 08</c:v>
                </c:pt>
                <c:pt idx="34">
                  <c:v>luty 08</c:v>
                </c:pt>
                <c:pt idx="35">
                  <c:v>marzec 08</c:v>
                </c:pt>
                <c:pt idx="36">
                  <c:v>kwiecień 08</c:v>
                </c:pt>
                <c:pt idx="37">
                  <c:v>maj 08</c:v>
                </c:pt>
                <c:pt idx="38">
                  <c:v>czerwiec 08</c:v>
                </c:pt>
                <c:pt idx="39">
                  <c:v>lipiec 08</c:v>
                </c:pt>
                <c:pt idx="40">
                  <c:v>sierpień 08</c:v>
                </c:pt>
                <c:pt idx="41">
                  <c:v>wrzesień 08</c:v>
                </c:pt>
                <c:pt idx="42">
                  <c:v>październik 08</c:v>
                </c:pt>
                <c:pt idx="43">
                  <c:v>listopad 08</c:v>
                </c:pt>
                <c:pt idx="44">
                  <c:v>grudzień 08</c:v>
                </c:pt>
                <c:pt idx="45">
                  <c:v>styczeń 09</c:v>
                </c:pt>
                <c:pt idx="46">
                  <c:v>luty 09</c:v>
                </c:pt>
                <c:pt idx="47">
                  <c:v>marzec 09</c:v>
                </c:pt>
                <c:pt idx="48">
                  <c:v>kwiecień 09</c:v>
                </c:pt>
                <c:pt idx="49">
                  <c:v>maj 09</c:v>
                </c:pt>
                <c:pt idx="50">
                  <c:v>czerwiec 09</c:v>
                </c:pt>
                <c:pt idx="51">
                  <c:v>lipiec 09</c:v>
                </c:pt>
                <c:pt idx="52">
                  <c:v>sierpień 09</c:v>
                </c:pt>
                <c:pt idx="53">
                  <c:v>wrzesień 09</c:v>
                </c:pt>
                <c:pt idx="54">
                  <c:v>październik 09</c:v>
                </c:pt>
                <c:pt idx="55">
                  <c:v>listopad 09</c:v>
                </c:pt>
                <c:pt idx="56">
                  <c:v>grudzień 09</c:v>
                </c:pt>
                <c:pt idx="57">
                  <c:v>styczeń 10</c:v>
                </c:pt>
                <c:pt idx="58">
                  <c:v>luty 10</c:v>
                </c:pt>
                <c:pt idx="59">
                  <c:v>marzec 10</c:v>
                </c:pt>
                <c:pt idx="60">
                  <c:v>kwiecień 10</c:v>
                </c:pt>
                <c:pt idx="61">
                  <c:v>maj 10</c:v>
                </c:pt>
                <c:pt idx="62">
                  <c:v>czerwiec 10</c:v>
                </c:pt>
                <c:pt idx="63">
                  <c:v>lipiec 10</c:v>
                </c:pt>
                <c:pt idx="64">
                  <c:v>sierpień 10</c:v>
                </c:pt>
                <c:pt idx="65">
                  <c:v>wrzesień 10</c:v>
                </c:pt>
                <c:pt idx="66">
                  <c:v>październik 10</c:v>
                </c:pt>
                <c:pt idx="67">
                  <c:v>listopad 10</c:v>
                </c:pt>
                <c:pt idx="68">
                  <c:v>grudzień 10</c:v>
                </c:pt>
                <c:pt idx="69">
                  <c:v>styczeń 11</c:v>
                </c:pt>
                <c:pt idx="70">
                  <c:v>luty 11</c:v>
                </c:pt>
                <c:pt idx="71">
                  <c:v>marzec 11</c:v>
                </c:pt>
                <c:pt idx="72">
                  <c:v>kwiecień 11</c:v>
                </c:pt>
                <c:pt idx="73">
                  <c:v>maj 11</c:v>
                </c:pt>
                <c:pt idx="74">
                  <c:v>czerwiec 11</c:v>
                </c:pt>
                <c:pt idx="75">
                  <c:v>lipiec 11</c:v>
                </c:pt>
                <c:pt idx="76">
                  <c:v>sierpień 11</c:v>
                </c:pt>
                <c:pt idx="77">
                  <c:v>wrzesień 11</c:v>
                </c:pt>
                <c:pt idx="78">
                  <c:v>październik 11</c:v>
                </c:pt>
                <c:pt idx="79">
                  <c:v>listopad 11</c:v>
                </c:pt>
                <c:pt idx="80">
                  <c:v>grudzień 11</c:v>
                </c:pt>
                <c:pt idx="81">
                  <c:v>styczeń 12</c:v>
                </c:pt>
                <c:pt idx="82">
                  <c:v>luty 12</c:v>
                </c:pt>
                <c:pt idx="83">
                  <c:v>marzec 12</c:v>
                </c:pt>
                <c:pt idx="84">
                  <c:v>kwiecień 12</c:v>
                </c:pt>
                <c:pt idx="85">
                  <c:v>maj 12</c:v>
                </c:pt>
                <c:pt idx="86">
                  <c:v>czerwiec 12</c:v>
                </c:pt>
                <c:pt idx="87">
                  <c:v>lipiec 12</c:v>
                </c:pt>
                <c:pt idx="88">
                  <c:v>sierpień 12</c:v>
                </c:pt>
                <c:pt idx="89">
                  <c:v>wrzesień 12</c:v>
                </c:pt>
                <c:pt idx="90">
                  <c:v>październik 12</c:v>
                </c:pt>
                <c:pt idx="91">
                  <c:v>listopad 12</c:v>
                </c:pt>
                <c:pt idx="92">
                  <c:v>grudzień 12</c:v>
                </c:pt>
                <c:pt idx="93">
                  <c:v>styczeń 13</c:v>
                </c:pt>
                <c:pt idx="94">
                  <c:v>luty 13</c:v>
                </c:pt>
                <c:pt idx="95">
                  <c:v>marzec 13</c:v>
                </c:pt>
                <c:pt idx="96">
                  <c:v>kwiecień 13</c:v>
                </c:pt>
                <c:pt idx="97">
                  <c:v>maj 13</c:v>
                </c:pt>
                <c:pt idx="98">
                  <c:v>czerwiec 13</c:v>
                </c:pt>
                <c:pt idx="99">
                  <c:v>lipiec 13</c:v>
                </c:pt>
                <c:pt idx="100">
                  <c:v>sierpień 13</c:v>
                </c:pt>
                <c:pt idx="101">
                  <c:v>wrzesien 13</c:v>
                </c:pt>
                <c:pt idx="102">
                  <c:v>październik 13</c:v>
                </c:pt>
                <c:pt idx="103">
                  <c:v>listopad 13</c:v>
                </c:pt>
                <c:pt idx="104">
                  <c:v>grudzień 13</c:v>
                </c:pt>
                <c:pt idx="105">
                  <c:v>styczeń 14</c:v>
                </c:pt>
                <c:pt idx="106">
                  <c:v>luty 14</c:v>
                </c:pt>
                <c:pt idx="107">
                  <c:v>marzec 14</c:v>
                </c:pt>
                <c:pt idx="108">
                  <c:v>kwiecień 14</c:v>
                </c:pt>
                <c:pt idx="109">
                  <c:v>maj 14</c:v>
                </c:pt>
                <c:pt idx="110">
                  <c:v>czerwiec 14</c:v>
                </c:pt>
                <c:pt idx="111">
                  <c:v>lipiec 14</c:v>
                </c:pt>
                <c:pt idx="112">
                  <c:v>sierpień 14</c:v>
                </c:pt>
                <c:pt idx="113">
                  <c:v>wrzesień 14</c:v>
                </c:pt>
                <c:pt idx="114">
                  <c:v>październik 14</c:v>
                </c:pt>
                <c:pt idx="115">
                  <c:v>listopad 14</c:v>
                </c:pt>
                <c:pt idx="116">
                  <c:v>grudzień 14</c:v>
                </c:pt>
                <c:pt idx="117">
                  <c:v>styczeń 15</c:v>
                </c:pt>
                <c:pt idx="118">
                  <c:v>luty 15</c:v>
                </c:pt>
                <c:pt idx="119">
                  <c:v>marzec 15</c:v>
                </c:pt>
                <c:pt idx="120">
                  <c:v>kwiecień 15</c:v>
                </c:pt>
                <c:pt idx="121">
                  <c:v>maj 15</c:v>
                </c:pt>
                <c:pt idx="122">
                  <c:v>czerwiec 15</c:v>
                </c:pt>
                <c:pt idx="123">
                  <c:v>lipiec 15</c:v>
                </c:pt>
                <c:pt idx="124">
                  <c:v>sierpień 15</c:v>
                </c:pt>
                <c:pt idx="125">
                  <c:v>wrzesień 15</c:v>
                </c:pt>
                <c:pt idx="126">
                  <c:v>paździenik 15</c:v>
                </c:pt>
                <c:pt idx="127">
                  <c:v>listopad 15</c:v>
                </c:pt>
                <c:pt idx="128">
                  <c:v>grudzień 15</c:v>
                </c:pt>
                <c:pt idx="129">
                  <c:v>styczeń 16</c:v>
                </c:pt>
                <c:pt idx="130">
                  <c:v>luty 16</c:v>
                </c:pt>
                <c:pt idx="131">
                  <c:v>marzec 16</c:v>
                </c:pt>
                <c:pt idx="132">
                  <c:v>kwiecień 16</c:v>
                </c:pt>
                <c:pt idx="133">
                  <c:v>maj 16</c:v>
                </c:pt>
                <c:pt idx="134">
                  <c:v>czerwiec 16</c:v>
                </c:pt>
                <c:pt idx="135">
                  <c:v>lipiec 16</c:v>
                </c:pt>
                <c:pt idx="136">
                  <c:v>sierpień 16</c:v>
                </c:pt>
                <c:pt idx="137">
                  <c:v>wrzesień 16</c:v>
                </c:pt>
                <c:pt idx="138">
                  <c:v>październik 16</c:v>
                </c:pt>
                <c:pt idx="139">
                  <c:v>listopad 16</c:v>
                </c:pt>
                <c:pt idx="140">
                  <c:v>grudzień 16</c:v>
                </c:pt>
                <c:pt idx="141">
                  <c:v>styczeń 17</c:v>
                </c:pt>
                <c:pt idx="142">
                  <c:v>luty 17</c:v>
                </c:pt>
                <c:pt idx="143">
                  <c:v>marzec 17</c:v>
                </c:pt>
                <c:pt idx="144">
                  <c:v>kwiecień 17</c:v>
                </c:pt>
                <c:pt idx="145">
                  <c:v>maj 17</c:v>
                </c:pt>
                <c:pt idx="146">
                  <c:v>czerwiec 17</c:v>
                </c:pt>
                <c:pt idx="147">
                  <c:v>lipiec 17</c:v>
                </c:pt>
                <c:pt idx="148">
                  <c:v>sierpień 17</c:v>
                </c:pt>
                <c:pt idx="149">
                  <c:v>wrzesień 17</c:v>
                </c:pt>
                <c:pt idx="150">
                  <c:v>październik 17</c:v>
                </c:pt>
                <c:pt idx="151">
                  <c:v>listopad 17</c:v>
                </c:pt>
                <c:pt idx="152">
                  <c:v>grudzień 17</c:v>
                </c:pt>
                <c:pt idx="153">
                  <c:v>styczeń 18</c:v>
                </c:pt>
                <c:pt idx="154">
                  <c:v>luty 18</c:v>
                </c:pt>
                <c:pt idx="155">
                  <c:v>marzec 18</c:v>
                </c:pt>
                <c:pt idx="156">
                  <c:v>kwiecień 18</c:v>
                </c:pt>
                <c:pt idx="157">
                  <c:v>maj 18</c:v>
                </c:pt>
                <c:pt idx="158">
                  <c:v>czerwiec 18</c:v>
                </c:pt>
                <c:pt idx="159">
                  <c:v>lipiec 18</c:v>
                </c:pt>
                <c:pt idx="160">
                  <c:v>sierpień 18</c:v>
                </c:pt>
                <c:pt idx="161">
                  <c:v>wrzesień 18</c:v>
                </c:pt>
                <c:pt idx="162">
                  <c:v>październik 18</c:v>
                </c:pt>
                <c:pt idx="163">
                  <c:v>listopad 18</c:v>
                </c:pt>
                <c:pt idx="164">
                  <c:v>grudzień 18</c:v>
                </c:pt>
                <c:pt idx="165">
                  <c:v>styczeń 19</c:v>
                </c:pt>
                <c:pt idx="166">
                  <c:v>luty 19</c:v>
                </c:pt>
                <c:pt idx="167">
                  <c:v>marzec 19</c:v>
                </c:pt>
                <c:pt idx="168">
                  <c:v>kwiecień 19</c:v>
                </c:pt>
                <c:pt idx="169">
                  <c:v>maj 19</c:v>
                </c:pt>
                <c:pt idx="170">
                  <c:v>czerwiec 19</c:v>
                </c:pt>
                <c:pt idx="171">
                  <c:v>lipiec 19</c:v>
                </c:pt>
              </c:strCache>
            </c:strRef>
          </c:cat>
          <c:val>
            <c:numRef>
              <c:f>Tab.2!$F$8:$F$177</c:f>
              <c:numCache>
                <c:formatCode>#,##0</c:formatCode>
                <c:ptCount val="170"/>
                <c:pt idx="0">
                  <c:v>15289</c:v>
                </c:pt>
                <c:pt idx="1">
                  <c:v>19793</c:v>
                </c:pt>
                <c:pt idx="2">
                  <c:v>22726</c:v>
                </c:pt>
                <c:pt idx="3">
                  <c:v>25608</c:v>
                </c:pt>
                <c:pt idx="4">
                  <c:v>25931</c:v>
                </c:pt>
                <c:pt idx="5">
                  <c:v>26352</c:v>
                </c:pt>
                <c:pt idx="6">
                  <c:v>25640</c:v>
                </c:pt>
                <c:pt idx="7">
                  <c:v>25701</c:v>
                </c:pt>
                <c:pt idx="8">
                  <c:v>23894</c:v>
                </c:pt>
                <c:pt idx="9">
                  <c:v>23663</c:v>
                </c:pt>
                <c:pt idx="10">
                  <c:v>23914</c:v>
                </c:pt>
                <c:pt idx="11">
                  <c:v>28130</c:v>
                </c:pt>
                <c:pt idx="12">
                  <c:v>26020</c:v>
                </c:pt>
                <c:pt idx="13">
                  <c:v>28499</c:v>
                </c:pt>
                <c:pt idx="14">
                  <c:v>28781</c:v>
                </c:pt>
                <c:pt idx="15">
                  <c:v>29906</c:v>
                </c:pt>
                <c:pt idx="16">
                  <c:v>30102</c:v>
                </c:pt>
                <c:pt idx="17">
                  <c:v>30715</c:v>
                </c:pt>
                <c:pt idx="18">
                  <c:v>30136</c:v>
                </c:pt>
                <c:pt idx="19">
                  <c:v>31180</c:v>
                </c:pt>
                <c:pt idx="20">
                  <c:v>31539</c:v>
                </c:pt>
                <c:pt idx="21">
                  <c:v>32241</c:v>
                </c:pt>
                <c:pt idx="22">
                  <c:v>32086</c:v>
                </c:pt>
                <c:pt idx="23">
                  <c:v>32902</c:v>
                </c:pt>
                <c:pt idx="24">
                  <c:v>32163</c:v>
                </c:pt>
                <c:pt idx="25">
                  <c:v>33344</c:v>
                </c:pt>
                <c:pt idx="26">
                  <c:v>33948</c:v>
                </c:pt>
                <c:pt idx="27">
                  <c:v>34422</c:v>
                </c:pt>
                <c:pt idx="28">
                  <c:v>34752</c:v>
                </c:pt>
                <c:pt idx="29">
                  <c:v>35622</c:v>
                </c:pt>
                <c:pt idx="30">
                  <c:v>35782</c:v>
                </c:pt>
                <c:pt idx="31">
                  <c:v>36418</c:v>
                </c:pt>
                <c:pt idx="32">
                  <c:v>36663</c:v>
                </c:pt>
                <c:pt idx="33">
                  <c:v>37396</c:v>
                </c:pt>
                <c:pt idx="34">
                  <c:v>37845</c:v>
                </c:pt>
                <c:pt idx="35">
                  <c:v>37968</c:v>
                </c:pt>
                <c:pt idx="36">
                  <c:v>38497</c:v>
                </c:pt>
                <c:pt idx="37">
                  <c:v>39694</c:v>
                </c:pt>
                <c:pt idx="38">
                  <c:v>40349</c:v>
                </c:pt>
                <c:pt idx="39">
                  <c:v>40689</c:v>
                </c:pt>
                <c:pt idx="40">
                  <c:v>40926</c:v>
                </c:pt>
                <c:pt idx="41">
                  <c:v>41443</c:v>
                </c:pt>
                <c:pt idx="42">
                  <c:v>41061</c:v>
                </c:pt>
                <c:pt idx="43">
                  <c:v>41617</c:v>
                </c:pt>
                <c:pt idx="44">
                  <c:v>40703</c:v>
                </c:pt>
                <c:pt idx="45">
                  <c:v>41875</c:v>
                </c:pt>
                <c:pt idx="46">
                  <c:v>42200</c:v>
                </c:pt>
                <c:pt idx="47">
                  <c:v>42188</c:v>
                </c:pt>
                <c:pt idx="48">
                  <c:v>37985</c:v>
                </c:pt>
                <c:pt idx="49">
                  <c:v>39304</c:v>
                </c:pt>
                <c:pt idx="50">
                  <c:v>39598</c:v>
                </c:pt>
                <c:pt idx="51">
                  <c:v>39665</c:v>
                </c:pt>
                <c:pt idx="52">
                  <c:v>39000</c:v>
                </c:pt>
                <c:pt idx="53">
                  <c:v>39213</c:v>
                </c:pt>
                <c:pt idx="54">
                  <c:v>39059</c:v>
                </c:pt>
                <c:pt idx="55">
                  <c:v>38308</c:v>
                </c:pt>
                <c:pt idx="56">
                  <c:v>39349</c:v>
                </c:pt>
                <c:pt idx="57">
                  <c:v>39773</c:v>
                </c:pt>
                <c:pt idx="58">
                  <c:v>38888</c:v>
                </c:pt>
                <c:pt idx="59">
                  <c:v>39241</c:v>
                </c:pt>
                <c:pt idx="60">
                  <c:v>44728</c:v>
                </c:pt>
                <c:pt idx="61">
                  <c:v>46947</c:v>
                </c:pt>
                <c:pt idx="62">
                  <c:v>47856</c:v>
                </c:pt>
                <c:pt idx="63">
                  <c:v>49188</c:v>
                </c:pt>
                <c:pt idx="64">
                  <c:v>49985</c:v>
                </c:pt>
                <c:pt idx="65">
                  <c:v>51203</c:v>
                </c:pt>
                <c:pt idx="66">
                  <c:v>52222</c:v>
                </c:pt>
                <c:pt idx="67">
                  <c:v>53259</c:v>
                </c:pt>
                <c:pt idx="68">
                  <c:v>54862</c:v>
                </c:pt>
                <c:pt idx="69">
                  <c:v>56753</c:v>
                </c:pt>
                <c:pt idx="70">
                  <c:v>57335</c:v>
                </c:pt>
                <c:pt idx="71">
                  <c:v>58444</c:v>
                </c:pt>
                <c:pt idx="72">
                  <c:v>59507</c:v>
                </c:pt>
                <c:pt idx="73">
                  <c:v>61314</c:v>
                </c:pt>
                <c:pt idx="74">
                  <c:v>63298</c:v>
                </c:pt>
                <c:pt idx="75">
                  <c:v>64630</c:v>
                </c:pt>
                <c:pt idx="76">
                  <c:v>65535</c:v>
                </c:pt>
                <c:pt idx="77">
                  <c:v>66571</c:v>
                </c:pt>
                <c:pt idx="78">
                  <c:v>67739</c:v>
                </c:pt>
                <c:pt idx="79">
                  <c:v>67005</c:v>
                </c:pt>
                <c:pt idx="80">
                  <c:v>67183</c:v>
                </c:pt>
                <c:pt idx="81">
                  <c:v>67306</c:v>
                </c:pt>
                <c:pt idx="82">
                  <c:v>68257</c:v>
                </c:pt>
                <c:pt idx="83">
                  <c:v>69007</c:v>
                </c:pt>
                <c:pt idx="84">
                  <c:v>69903</c:v>
                </c:pt>
                <c:pt idx="85">
                  <c:v>71257</c:v>
                </c:pt>
                <c:pt idx="86">
                  <c:v>65220</c:v>
                </c:pt>
                <c:pt idx="87">
                  <c:v>65752</c:v>
                </c:pt>
                <c:pt idx="88">
                  <c:v>66194</c:v>
                </c:pt>
                <c:pt idx="89">
                  <c:v>67638</c:v>
                </c:pt>
                <c:pt idx="90">
                  <c:v>68722</c:v>
                </c:pt>
                <c:pt idx="91">
                  <c:v>69558</c:v>
                </c:pt>
                <c:pt idx="92">
                  <c:v>70213</c:v>
                </c:pt>
                <c:pt idx="93">
                  <c:v>71054</c:v>
                </c:pt>
                <c:pt idx="94">
                  <c:v>71394</c:v>
                </c:pt>
                <c:pt idx="95">
                  <c:v>71688</c:v>
                </c:pt>
                <c:pt idx="96">
                  <c:v>72203</c:v>
                </c:pt>
                <c:pt idx="97">
                  <c:v>71643</c:v>
                </c:pt>
                <c:pt idx="98">
                  <c:v>71222</c:v>
                </c:pt>
                <c:pt idx="99">
                  <c:v>71099</c:v>
                </c:pt>
                <c:pt idx="100">
                  <c:v>71143</c:v>
                </c:pt>
                <c:pt idx="101">
                  <c:v>71485</c:v>
                </c:pt>
                <c:pt idx="102">
                  <c:v>77840</c:v>
                </c:pt>
                <c:pt idx="103">
                  <c:v>78105</c:v>
                </c:pt>
                <c:pt idx="104">
                  <c:v>78792</c:v>
                </c:pt>
                <c:pt idx="105">
                  <c:v>80196</c:v>
                </c:pt>
                <c:pt idx="106">
                  <c:v>80505</c:v>
                </c:pt>
                <c:pt idx="107">
                  <c:v>80493</c:v>
                </c:pt>
                <c:pt idx="108">
                  <c:v>80327</c:v>
                </c:pt>
                <c:pt idx="109">
                  <c:v>80164</c:v>
                </c:pt>
                <c:pt idx="110">
                  <c:v>79882</c:v>
                </c:pt>
                <c:pt idx="111">
                  <c:v>80581</c:v>
                </c:pt>
                <c:pt idx="112">
                  <c:v>81419</c:v>
                </c:pt>
                <c:pt idx="113">
                  <c:v>82048</c:v>
                </c:pt>
                <c:pt idx="114">
                  <c:v>82763</c:v>
                </c:pt>
                <c:pt idx="115">
                  <c:v>83093</c:v>
                </c:pt>
                <c:pt idx="116">
                  <c:v>83864</c:v>
                </c:pt>
                <c:pt idx="117">
                  <c:v>85006</c:v>
                </c:pt>
                <c:pt idx="118">
                  <c:v>85466</c:v>
                </c:pt>
                <c:pt idx="119">
                  <c:v>85142</c:v>
                </c:pt>
                <c:pt idx="120">
                  <c:v>85676</c:v>
                </c:pt>
                <c:pt idx="121">
                  <c:v>87063</c:v>
                </c:pt>
                <c:pt idx="122">
                  <c:v>88133</c:v>
                </c:pt>
                <c:pt idx="123">
                  <c:v>92245</c:v>
                </c:pt>
                <c:pt idx="124">
                  <c:v>93522</c:v>
                </c:pt>
                <c:pt idx="125">
                  <c:v>96218</c:v>
                </c:pt>
                <c:pt idx="126">
                  <c:v>98760</c:v>
                </c:pt>
                <c:pt idx="127">
                  <c:v>99835</c:v>
                </c:pt>
                <c:pt idx="128">
                  <c:v>101157</c:v>
                </c:pt>
                <c:pt idx="129">
                  <c:v>102211</c:v>
                </c:pt>
                <c:pt idx="130">
                  <c:v>103117</c:v>
                </c:pt>
                <c:pt idx="131">
                  <c:v>104037</c:v>
                </c:pt>
                <c:pt idx="132">
                  <c:v>106839</c:v>
                </c:pt>
                <c:pt idx="133">
                  <c:v>109496</c:v>
                </c:pt>
                <c:pt idx="134">
                  <c:v>110743</c:v>
                </c:pt>
                <c:pt idx="135">
                  <c:v>112487</c:v>
                </c:pt>
                <c:pt idx="136">
                  <c:v>113957</c:v>
                </c:pt>
                <c:pt idx="137">
                  <c:v>114477</c:v>
                </c:pt>
                <c:pt idx="138">
                  <c:v>116165</c:v>
                </c:pt>
                <c:pt idx="139">
                  <c:v>117613</c:v>
                </c:pt>
                <c:pt idx="140">
                  <c:v>119383</c:v>
                </c:pt>
                <c:pt idx="141">
                  <c:v>120105</c:v>
                </c:pt>
                <c:pt idx="142">
                  <c:v>121028</c:v>
                </c:pt>
                <c:pt idx="143">
                  <c:v>121611</c:v>
                </c:pt>
                <c:pt idx="144">
                  <c:v>122475</c:v>
                </c:pt>
                <c:pt idx="145">
                  <c:v>123917</c:v>
                </c:pt>
                <c:pt idx="146">
                  <c:v>124865</c:v>
                </c:pt>
                <c:pt idx="147">
                  <c:v>125470</c:v>
                </c:pt>
                <c:pt idx="148">
                  <c:v>126563</c:v>
                </c:pt>
                <c:pt idx="149">
                  <c:v>127825</c:v>
                </c:pt>
                <c:pt idx="150">
                  <c:v>132575</c:v>
                </c:pt>
                <c:pt idx="151">
                  <c:v>132459</c:v>
                </c:pt>
                <c:pt idx="152">
                  <c:v>133761</c:v>
                </c:pt>
                <c:pt idx="153">
                  <c:v>134610</c:v>
                </c:pt>
                <c:pt idx="154">
                  <c:v>134768</c:v>
                </c:pt>
                <c:pt idx="155">
                  <c:v>135200</c:v>
                </c:pt>
                <c:pt idx="156">
                  <c:v>139072</c:v>
                </c:pt>
                <c:pt idx="157">
                  <c:v>137307</c:v>
                </c:pt>
                <c:pt idx="158">
                  <c:v>139072</c:v>
                </c:pt>
                <c:pt idx="159">
                  <c:v>137546</c:v>
                </c:pt>
                <c:pt idx="160">
                  <c:v>137990</c:v>
                </c:pt>
                <c:pt idx="161">
                  <c:v>138866</c:v>
                </c:pt>
                <c:pt idx="162">
                  <c:v>139956</c:v>
                </c:pt>
                <c:pt idx="163">
                  <c:v>139791</c:v>
                </c:pt>
                <c:pt idx="164">
                  <c:v>141393</c:v>
                </c:pt>
                <c:pt idx="165">
                  <c:v>139603</c:v>
                </c:pt>
                <c:pt idx="166">
                  <c:v>138547</c:v>
                </c:pt>
                <c:pt idx="167">
                  <c:v>138479</c:v>
                </c:pt>
                <c:pt idx="168">
                  <c:v>139591</c:v>
                </c:pt>
                <c:pt idx="169">
                  <c:v>143271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B9-474C-8BB3-CD9A0EF2E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58208"/>
        <c:axId val="106778560"/>
      </c:lineChart>
      <c:lineChart>
        <c:grouping val="standard"/>
        <c:varyColors val="0"/>
        <c:ser>
          <c:idx val="1"/>
          <c:order val="1"/>
          <c:tx>
            <c:strRef>
              <c:f>Tab.2!$C$5</c:f>
              <c:strCache>
                <c:ptCount val="1"/>
                <c:pt idx="0">
                  <c:v>ZPCH</c:v>
                </c:pt>
              </c:strCache>
            </c:strRef>
          </c:tx>
          <c:spPr>
            <a:ln>
              <a:solidFill>
                <a:srgbClr val="588834"/>
              </a:solidFill>
            </a:ln>
          </c:spPr>
          <c:marker>
            <c:symbol val="circle"/>
            <c:size val="8"/>
            <c:spPr>
              <a:solidFill>
                <a:srgbClr val="588834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Tab.2!$B$8:$B$175</c:f>
              <c:strCache>
                <c:ptCount val="168"/>
                <c:pt idx="0">
                  <c:v>styczeń 04</c:v>
                </c:pt>
                <c:pt idx="1">
                  <c:v>luty 04</c:v>
                </c:pt>
                <c:pt idx="2">
                  <c:v>marzec 04</c:v>
                </c:pt>
                <c:pt idx="3">
                  <c:v>kwiecień 04</c:v>
                </c:pt>
                <c:pt idx="4">
                  <c:v>maj 04</c:v>
                </c:pt>
                <c:pt idx="5">
                  <c:v>czerwiec 04</c:v>
                </c:pt>
                <c:pt idx="6">
                  <c:v>lipiec 04</c:v>
                </c:pt>
                <c:pt idx="7">
                  <c:v>sierpień 04</c:v>
                </c:pt>
                <c:pt idx="8">
                  <c:v>wrzesień 04</c:v>
                </c:pt>
                <c:pt idx="9">
                  <c:v>październik 04</c:v>
                </c:pt>
                <c:pt idx="10">
                  <c:v>listopad 04</c:v>
                </c:pt>
                <c:pt idx="11">
                  <c:v>grudzień 04</c:v>
                </c:pt>
                <c:pt idx="12">
                  <c:v>styczeń 05</c:v>
                </c:pt>
                <c:pt idx="13">
                  <c:v>luty 05</c:v>
                </c:pt>
                <c:pt idx="14">
                  <c:v>marzec 05</c:v>
                </c:pt>
                <c:pt idx="15">
                  <c:v>kwiecień 05</c:v>
                </c:pt>
                <c:pt idx="16">
                  <c:v>maj 05</c:v>
                </c:pt>
                <c:pt idx="17">
                  <c:v>czerwiec 05</c:v>
                </c:pt>
                <c:pt idx="18">
                  <c:v>lipiec 05</c:v>
                </c:pt>
                <c:pt idx="19">
                  <c:v>sierpień 05</c:v>
                </c:pt>
                <c:pt idx="20">
                  <c:v>wrzesień 05</c:v>
                </c:pt>
                <c:pt idx="21">
                  <c:v>październik 05</c:v>
                </c:pt>
                <c:pt idx="22">
                  <c:v>listopad 05</c:v>
                </c:pt>
                <c:pt idx="23">
                  <c:v>grudzień 05</c:v>
                </c:pt>
                <c:pt idx="24">
                  <c:v>styczeń 06</c:v>
                </c:pt>
                <c:pt idx="25">
                  <c:v>luty 06</c:v>
                </c:pt>
                <c:pt idx="26">
                  <c:v>marzec 06</c:v>
                </c:pt>
                <c:pt idx="27">
                  <c:v>kwiecień 06</c:v>
                </c:pt>
                <c:pt idx="28">
                  <c:v>maj 06</c:v>
                </c:pt>
                <c:pt idx="29">
                  <c:v>czerwiec 06</c:v>
                </c:pt>
                <c:pt idx="30">
                  <c:v>lipiec 06</c:v>
                </c:pt>
                <c:pt idx="31">
                  <c:v>sierpień 06</c:v>
                </c:pt>
                <c:pt idx="32">
                  <c:v>wrzesień 06</c:v>
                </c:pt>
                <c:pt idx="33">
                  <c:v>październik 06</c:v>
                </c:pt>
                <c:pt idx="34">
                  <c:v>listopad 06</c:v>
                </c:pt>
                <c:pt idx="35">
                  <c:v>grudzień 06</c:v>
                </c:pt>
                <c:pt idx="36">
                  <c:v>styczeń 07</c:v>
                </c:pt>
                <c:pt idx="37">
                  <c:v>luty 07</c:v>
                </c:pt>
                <c:pt idx="38">
                  <c:v>marzec 07</c:v>
                </c:pt>
                <c:pt idx="39">
                  <c:v>kwiecień 07</c:v>
                </c:pt>
                <c:pt idx="40">
                  <c:v>maj 07</c:v>
                </c:pt>
                <c:pt idx="41">
                  <c:v>czerwiec 07</c:v>
                </c:pt>
                <c:pt idx="42">
                  <c:v>lipiec 07</c:v>
                </c:pt>
                <c:pt idx="43">
                  <c:v>sierpień 07</c:v>
                </c:pt>
                <c:pt idx="44">
                  <c:v>wrzesień 07</c:v>
                </c:pt>
                <c:pt idx="45">
                  <c:v>październik 07</c:v>
                </c:pt>
                <c:pt idx="46">
                  <c:v>listopad 07</c:v>
                </c:pt>
                <c:pt idx="47">
                  <c:v>grudzień 07</c:v>
                </c:pt>
                <c:pt idx="48">
                  <c:v>styczeń 08</c:v>
                </c:pt>
                <c:pt idx="49">
                  <c:v>luty 08</c:v>
                </c:pt>
                <c:pt idx="50">
                  <c:v>marzec 08</c:v>
                </c:pt>
                <c:pt idx="51">
                  <c:v>kwiecień 08</c:v>
                </c:pt>
                <c:pt idx="52">
                  <c:v>maj 08</c:v>
                </c:pt>
                <c:pt idx="53">
                  <c:v>czerwiec 08</c:v>
                </c:pt>
                <c:pt idx="54">
                  <c:v>lipiec 08</c:v>
                </c:pt>
                <c:pt idx="55">
                  <c:v>sierpień 08</c:v>
                </c:pt>
                <c:pt idx="56">
                  <c:v>wrzesień 08</c:v>
                </c:pt>
                <c:pt idx="57">
                  <c:v>październik 08</c:v>
                </c:pt>
                <c:pt idx="58">
                  <c:v>listopad 08</c:v>
                </c:pt>
                <c:pt idx="59">
                  <c:v>grudzień 08</c:v>
                </c:pt>
                <c:pt idx="60">
                  <c:v>styczeń 09</c:v>
                </c:pt>
                <c:pt idx="61">
                  <c:v>luty 09</c:v>
                </c:pt>
                <c:pt idx="62">
                  <c:v>marzec 09</c:v>
                </c:pt>
                <c:pt idx="63">
                  <c:v>kwiecień 09</c:v>
                </c:pt>
                <c:pt idx="64">
                  <c:v>maj 09</c:v>
                </c:pt>
                <c:pt idx="65">
                  <c:v>czerwiec 09</c:v>
                </c:pt>
                <c:pt idx="66">
                  <c:v>lipiec 09</c:v>
                </c:pt>
                <c:pt idx="67">
                  <c:v>sierpień 09</c:v>
                </c:pt>
                <c:pt idx="68">
                  <c:v>wrzesień 09</c:v>
                </c:pt>
                <c:pt idx="69">
                  <c:v>październik 09</c:v>
                </c:pt>
                <c:pt idx="70">
                  <c:v>listopad 09</c:v>
                </c:pt>
                <c:pt idx="71">
                  <c:v>grudzień 09</c:v>
                </c:pt>
                <c:pt idx="72">
                  <c:v>styczeń 10</c:v>
                </c:pt>
                <c:pt idx="73">
                  <c:v>luty 10</c:v>
                </c:pt>
                <c:pt idx="74">
                  <c:v>marzec 10</c:v>
                </c:pt>
                <c:pt idx="75">
                  <c:v>kwiecień 10</c:v>
                </c:pt>
                <c:pt idx="76">
                  <c:v>maj 10</c:v>
                </c:pt>
                <c:pt idx="77">
                  <c:v>czerwiec 10</c:v>
                </c:pt>
                <c:pt idx="78">
                  <c:v>lipiec 10</c:v>
                </c:pt>
                <c:pt idx="79">
                  <c:v>sierpień 10</c:v>
                </c:pt>
                <c:pt idx="80">
                  <c:v>wrzesień 10</c:v>
                </c:pt>
                <c:pt idx="81">
                  <c:v>październik 10</c:v>
                </c:pt>
                <c:pt idx="82">
                  <c:v>listopad 10</c:v>
                </c:pt>
                <c:pt idx="83">
                  <c:v>grudzień 10</c:v>
                </c:pt>
                <c:pt idx="84">
                  <c:v>styczeń 11</c:v>
                </c:pt>
                <c:pt idx="85">
                  <c:v>luty 11</c:v>
                </c:pt>
                <c:pt idx="86">
                  <c:v>marzec 11</c:v>
                </c:pt>
                <c:pt idx="87">
                  <c:v>kwiecień 11</c:v>
                </c:pt>
                <c:pt idx="88">
                  <c:v>maj 11</c:v>
                </c:pt>
                <c:pt idx="89">
                  <c:v>czerwiec 11</c:v>
                </c:pt>
                <c:pt idx="90">
                  <c:v>lipiec 11</c:v>
                </c:pt>
                <c:pt idx="91">
                  <c:v>sierpień 11</c:v>
                </c:pt>
                <c:pt idx="92">
                  <c:v>wrzesień 11</c:v>
                </c:pt>
                <c:pt idx="93">
                  <c:v>październik 11</c:v>
                </c:pt>
                <c:pt idx="94">
                  <c:v>listopad 11</c:v>
                </c:pt>
                <c:pt idx="95">
                  <c:v>grudzień 11</c:v>
                </c:pt>
                <c:pt idx="96">
                  <c:v>styczeń 12</c:v>
                </c:pt>
                <c:pt idx="97">
                  <c:v>luty 12</c:v>
                </c:pt>
                <c:pt idx="98">
                  <c:v>marzec 12</c:v>
                </c:pt>
                <c:pt idx="99">
                  <c:v>kwiecień 12</c:v>
                </c:pt>
                <c:pt idx="100">
                  <c:v>maj 12</c:v>
                </c:pt>
                <c:pt idx="101">
                  <c:v>czerwiec 12</c:v>
                </c:pt>
                <c:pt idx="102">
                  <c:v>lipiec 12</c:v>
                </c:pt>
                <c:pt idx="103">
                  <c:v>sierpień 12</c:v>
                </c:pt>
                <c:pt idx="104">
                  <c:v>wrzesień 12</c:v>
                </c:pt>
                <c:pt idx="105">
                  <c:v>październik 12</c:v>
                </c:pt>
                <c:pt idx="106">
                  <c:v>listopad 12</c:v>
                </c:pt>
                <c:pt idx="107">
                  <c:v>grudzień 12</c:v>
                </c:pt>
                <c:pt idx="108">
                  <c:v>styczeń 13</c:v>
                </c:pt>
                <c:pt idx="109">
                  <c:v>luty 13</c:v>
                </c:pt>
                <c:pt idx="110">
                  <c:v>marzec 13</c:v>
                </c:pt>
                <c:pt idx="111">
                  <c:v>kwiecień 13</c:v>
                </c:pt>
                <c:pt idx="112">
                  <c:v>maj 13</c:v>
                </c:pt>
                <c:pt idx="113">
                  <c:v>czerwiec 13</c:v>
                </c:pt>
                <c:pt idx="114">
                  <c:v>lipiec 13</c:v>
                </c:pt>
                <c:pt idx="115">
                  <c:v>sierpień 13</c:v>
                </c:pt>
                <c:pt idx="116">
                  <c:v>wrzesien 13</c:v>
                </c:pt>
                <c:pt idx="117">
                  <c:v>październik 13</c:v>
                </c:pt>
                <c:pt idx="118">
                  <c:v>listopad 13</c:v>
                </c:pt>
                <c:pt idx="119">
                  <c:v>grudzień 13</c:v>
                </c:pt>
                <c:pt idx="120">
                  <c:v>styczeń 14</c:v>
                </c:pt>
                <c:pt idx="121">
                  <c:v>luty 14</c:v>
                </c:pt>
                <c:pt idx="122">
                  <c:v>marzec 14</c:v>
                </c:pt>
                <c:pt idx="123">
                  <c:v>kwiecień 14</c:v>
                </c:pt>
                <c:pt idx="124">
                  <c:v>maj 14</c:v>
                </c:pt>
                <c:pt idx="125">
                  <c:v>czerwiec 14</c:v>
                </c:pt>
                <c:pt idx="126">
                  <c:v>lipiec 14</c:v>
                </c:pt>
                <c:pt idx="127">
                  <c:v>sierpień 14</c:v>
                </c:pt>
                <c:pt idx="128">
                  <c:v>wrzesień 14</c:v>
                </c:pt>
                <c:pt idx="129">
                  <c:v>październik 14</c:v>
                </c:pt>
                <c:pt idx="130">
                  <c:v>listopad 14</c:v>
                </c:pt>
                <c:pt idx="131">
                  <c:v>grudzień 14</c:v>
                </c:pt>
                <c:pt idx="132">
                  <c:v>styczeń 15</c:v>
                </c:pt>
                <c:pt idx="133">
                  <c:v>luty 15</c:v>
                </c:pt>
                <c:pt idx="134">
                  <c:v>marzec 15</c:v>
                </c:pt>
                <c:pt idx="135">
                  <c:v>kwiecień 15</c:v>
                </c:pt>
                <c:pt idx="136">
                  <c:v>maj 15</c:v>
                </c:pt>
                <c:pt idx="137">
                  <c:v>czerwiec 15</c:v>
                </c:pt>
                <c:pt idx="138">
                  <c:v>lipiec 15</c:v>
                </c:pt>
                <c:pt idx="139">
                  <c:v>sierpień 15</c:v>
                </c:pt>
                <c:pt idx="140">
                  <c:v>wrzesień 15</c:v>
                </c:pt>
                <c:pt idx="141">
                  <c:v>paździenik 15</c:v>
                </c:pt>
                <c:pt idx="142">
                  <c:v>listopad 15</c:v>
                </c:pt>
                <c:pt idx="143">
                  <c:v>grudzień 15</c:v>
                </c:pt>
                <c:pt idx="144">
                  <c:v>styczeń 16</c:v>
                </c:pt>
                <c:pt idx="145">
                  <c:v>luty 16</c:v>
                </c:pt>
                <c:pt idx="146">
                  <c:v>marzec 16</c:v>
                </c:pt>
                <c:pt idx="147">
                  <c:v>kwiecień 16</c:v>
                </c:pt>
                <c:pt idx="148">
                  <c:v>maj 16</c:v>
                </c:pt>
                <c:pt idx="149">
                  <c:v>czerwiec 16</c:v>
                </c:pt>
                <c:pt idx="150">
                  <c:v>lipiec 16</c:v>
                </c:pt>
                <c:pt idx="151">
                  <c:v>sierpień 16</c:v>
                </c:pt>
                <c:pt idx="152">
                  <c:v>wrzesień 16</c:v>
                </c:pt>
                <c:pt idx="153">
                  <c:v>październik 16</c:v>
                </c:pt>
                <c:pt idx="154">
                  <c:v>listopad 16</c:v>
                </c:pt>
                <c:pt idx="155">
                  <c:v>grudzień 16</c:v>
                </c:pt>
                <c:pt idx="156">
                  <c:v>styczeń 17</c:v>
                </c:pt>
                <c:pt idx="157">
                  <c:v>luty 17</c:v>
                </c:pt>
                <c:pt idx="158">
                  <c:v>marzec 17</c:v>
                </c:pt>
                <c:pt idx="159">
                  <c:v>kwiecień 17</c:v>
                </c:pt>
                <c:pt idx="160">
                  <c:v>maj 17</c:v>
                </c:pt>
                <c:pt idx="161">
                  <c:v>czerwiec 17</c:v>
                </c:pt>
                <c:pt idx="162">
                  <c:v>lipiec 17</c:v>
                </c:pt>
                <c:pt idx="163">
                  <c:v>sierpień 17</c:v>
                </c:pt>
                <c:pt idx="164">
                  <c:v>wrzesień 17</c:v>
                </c:pt>
                <c:pt idx="165">
                  <c:v>październik 17</c:v>
                </c:pt>
                <c:pt idx="166">
                  <c:v>listopad 17</c:v>
                </c:pt>
                <c:pt idx="167">
                  <c:v>grudzień 17</c:v>
                </c:pt>
              </c:strCache>
            </c:strRef>
          </c:cat>
          <c:val>
            <c:numRef>
              <c:f>Tab.2!$D$8:$D$177</c:f>
              <c:numCache>
                <c:formatCode>#,##0</c:formatCode>
                <c:ptCount val="170"/>
                <c:pt idx="0">
                  <c:v>177309</c:v>
                </c:pt>
                <c:pt idx="1">
                  <c:v>182070</c:v>
                </c:pt>
                <c:pt idx="2">
                  <c:v>183816</c:v>
                </c:pt>
                <c:pt idx="3">
                  <c:v>185973</c:v>
                </c:pt>
                <c:pt idx="4">
                  <c:v>186416</c:v>
                </c:pt>
                <c:pt idx="5">
                  <c:v>187009</c:v>
                </c:pt>
                <c:pt idx="6">
                  <c:v>184814</c:v>
                </c:pt>
                <c:pt idx="7">
                  <c:v>182870</c:v>
                </c:pt>
                <c:pt idx="8">
                  <c:v>180896</c:v>
                </c:pt>
                <c:pt idx="9">
                  <c:v>179155</c:v>
                </c:pt>
                <c:pt idx="10">
                  <c:v>177690</c:v>
                </c:pt>
                <c:pt idx="11">
                  <c:v>172597</c:v>
                </c:pt>
                <c:pt idx="12">
                  <c:v>170914</c:v>
                </c:pt>
                <c:pt idx="13">
                  <c:v>172706</c:v>
                </c:pt>
                <c:pt idx="14">
                  <c:v>172110</c:v>
                </c:pt>
                <c:pt idx="15">
                  <c:v>172226</c:v>
                </c:pt>
                <c:pt idx="16">
                  <c:v>171254</c:v>
                </c:pt>
                <c:pt idx="17">
                  <c:v>171568</c:v>
                </c:pt>
                <c:pt idx="18">
                  <c:v>171531</c:v>
                </c:pt>
                <c:pt idx="19">
                  <c:v>172645</c:v>
                </c:pt>
                <c:pt idx="20">
                  <c:v>173434</c:v>
                </c:pt>
                <c:pt idx="21">
                  <c:v>174097</c:v>
                </c:pt>
                <c:pt idx="22">
                  <c:v>173804</c:v>
                </c:pt>
                <c:pt idx="23">
                  <c:v>173885</c:v>
                </c:pt>
                <c:pt idx="24">
                  <c:v>170430</c:v>
                </c:pt>
                <c:pt idx="25">
                  <c:v>172446</c:v>
                </c:pt>
                <c:pt idx="26">
                  <c:v>172894</c:v>
                </c:pt>
                <c:pt idx="27">
                  <c:v>172953</c:v>
                </c:pt>
                <c:pt idx="28">
                  <c:v>173611</c:v>
                </c:pt>
                <c:pt idx="29">
                  <c:v>173755</c:v>
                </c:pt>
                <c:pt idx="30">
                  <c:v>173566</c:v>
                </c:pt>
                <c:pt idx="31">
                  <c:v>174134</c:v>
                </c:pt>
                <c:pt idx="32">
                  <c:v>175123</c:v>
                </c:pt>
                <c:pt idx="33">
                  <c:v>175826</c:v>
                </c:pt>
                <c:pt idx="34">
                  <c:v>175372</c:v>
                </c:pt>
                <c:pt idx="35">
                  <c:v>174105</c:v>
                </c:pt>
                <c:pt idx="36">
                  <c:v>175763</c:v>
                </c:pt>
                <c:pt idx="37">
                  <c:v>176389</c:v>
                </c:pt>
                <c:pt idx="38">
                  <c:v>177217</c:v>
                </c:pt>
                <c:pt idx="39">
                  <c:v>177588</c:v>
                </c:pt>
                <c:pt idx="40">
                  <c:v>177621</c:v>
                </c:pt>
                <c:pt idx="41">
                  <c:v>178370</c:v>
                </c:pt>
                <c:pt idx="42">
                  <c:v>178490</c:v>
                </c:pt>
                <c:pt idx="43">
                  <c:v>179170</c:v>
                </c:pt>
                <c:pt idx="44">
                  <c:v>179162</c:v>
                </c:pt>
                <c:pt idx="45">
                  <c:v>180297</c:v>
                </c:pt>
                <c:pt idx="46">
                  <c:v>178739</c:v>
                </c:pt>
                <c:pt idx="47">
                  <c:v>178796</c:v>
                </c:pt>
                <c:pt idx="48">
                  <c:v>162842</c:v>
                </c:pt>
                <c:pt idx="49">
                  <c:v>165422</c:v>
                </c:pt>
                <c:pt idx="50">
                  <c:v>166248</c:v>
                </c:pt>
                <c:pt idx="51">
                  <c:v>166317</c:v>
                </c:pt>
                <c:pt idx="52">
                  <c:v>167935</c:v>
                </c:pt>
                <c:pt idx="53">
                  <c:v>167511</c:v>
                </c:pt>
                <c:pt idx="54">
                  <c:v>167249</c:v>
                </c:pt>
                <c:pt idx="55">
                  <c:v>166665</c:v>
                </c:pt>
                <c:pt idx="56">
                  <c:v>167224</c:v>
                </c:pt>
                <c:pt idx="57">
                  <c:v>166739</c:v>
                </c:pt>
                <c:pt idx="58">
                  <c:v>165120</c:v>
                </c:pt>
                <c:pt idx="59">
                  <c:v>163794</c:v>
                </c:pt>
                <c:pt idx="60">
                  <c:v>181971</c:v>
                </c:pt>
                <c:pt idx="61">
                  <c:v>182702</c:v>
                </c:pt>
                <c:pt idx="62">
                  <c:v>183146</c:v>
                </c:pt>
                <c:pt idx="63">
                  <c:v>182387</c:v>
                </c:pt>
                <c:pt idx="64">
                  <c:v>183017</c:v>
                </c:pt>
                <c:pt idx="65">
                  <c:v>183428</c:v>
                </c:pt>
                <c:pt idx="66">
                  <c:v>185010</c:v>
                </c:pt>
                <c:pt idx="67">
                  <c:v>185980</c:v>
                </c:pt>
                <c:pt idx="68">
                  <c:v>187107</c:v>
                </c:pt>
                <c:pt idx="69">
                  <c:v>187558</c:v>
                </c:pt>
                <c:pt idx="70">
                  <c:v>188418</c:v>
                </c:pt>
                <c:pt idx="71">
                  <c:v>188704</c:v>
                </c:pt>
                <c:pt idx="72">
                  <c:v>188007</c:v>
                </c:pt>
                <c:pt idx="73">
                  <c:v>189657</c:v>
                </c:pt>
                <c:pt idx="74">
                  <c:v>190565</c:v>
                </c:pt>
                <c:pt idx="75">
                  <c:v>191530</c:v>
                </c:pt>
                <c:pt idx="76">
                  <c:v>193300</c:v>
                </c:pt>
                <c:pt idx="77">
                  <c:v>194553</c:v>
                </c:pt>
                <c:pt idx="78">
                  <c:v>195849</c:v>
                </c:pt>
                <c:pt idx="79">
                  <c:v>195226</c:v>
                </c:pt>
                <c:pt idx="80">
                  <c:v>196856</c:v>
                </c:pt>
                <c:pt idx="81">
                  <c:v>197814</c:v>
                </c:pt>
                <c:pt idx="82">
                  <c:v>197928</c:v>
                </c:pt>
                <c:pt idx="83">
                  <c:v>198234</c:v>
                </c:pt>
                <c:pt idx="84">
                  <c:v>193001</c:v>
                </c:pt>
                <c:pt idx="85">
                  <c:v>193059</c:v>
                </c:pt>
                <c:pt idx="86">
                  <c:v>171272</c:v>
                </c:pt>
                <c:pt idx="87">
                  <c:v>171545</c:v>
                </c:pt>
                <c:pt idx="88">
                  <c:v>172224</c:v>
                </c:pt>
                <c:pt idx="89">
                  <c:v>173275</c:v>
                </c:pt>
                <c:pt idx="90">
                  <c:v>173754</c:v>
                </c:pt>
                <c:pt idx="91">
                  <c:v>173726</c:v>
                </c:pt>
                <c:pt idx="92">
                  <c:v>173090</c:v>
                </c:pt>
                <c:pt idx="93">
                  <c:v>173288</c:v>
                </c:pt>
                <c:pt idx="94">
                  <c:v>173335</c:v>
                </c:pt>
                <c:pt idx="95">
                  <c:v>173815</c:v>
                </c:pt>
                <c:pt idx="96">
                  <c:v>166656</c:v>
                </c:pt>
                <c:pt idx="97">
                  <c:v>167786</c:v>
                </c:pt>
                <c:pt idx="98">
                  <c:v>168126</c:v>
                </c:pt>
                <c:pt idx="99">
                  <c:v>168131</c:v>
                </c:pt>
                <c:pt idx="100">
                  <c:v>167871</c:v>
                </c:pt>
                <c:pt idx="101">
                  <c:v>169141</c:v>
                </c:pt>
                <c:pt idx="102">
                  <c:v>162967</c:v>
                </c:pt>
                <c:pt idx="103">
                  <c:v>163161</c:v>
                </c:pt>
                <c:pt idx="104">
                  <c:v>163469</c:v>
                </c:pt>
                <c:pt idx="105">
                  <c:v>163540</c:v>
                </c:pt>
                <c:pt idx="106">
                  <c:v>163701</c:v>
                </c:pt>
                <c:pt idx="107">
                  <c:v>163118</c:v>
                </c:pt>
                <c:pt idx="108">
                  <c:v>160549</c:v>
                </c:pt>
                <c:pt idx="109">
                  <c:v>162551</c:v>
                </c:pt>
                <c:pt idx="110">
                  <c:v>164333</c:v>
                </c:pt>
                <c:pt idx="111">
                  <c:v>164355</c:v>
                </c:pt>
                <c:pt idx="112">
                  <c:v>165417</c:v>
                </c:pt>
                <c:pt idx="113">
                  <c:v>166541</c:v>
                </c:pt>
                <c:pt idx="114">
                  <c:v>167041</c:v>
                </c:pt>
                <c:pt idx="115">
                  <c:v>167338</c:v>
                </c:pt>
                <c:pt idx="116">
                  <c:v>168083</c:v>
                </c:pt>
                <c:pt idx="117">
                  <c:v>168487</c:v>
                </c:pt>
                <c:pt idx="118">
                  <c:v>168164</c:v>
                </c:pt>
                <c:pt idx="119">
                  <c:v>166862</c:v>
                </c:pt>
                <c:pt idx="120">
                  <c:v>161589</c:v>
                </c:pt>
                <c:pt idx="121">
                  <c:v>161061</c:v>
                </c:pt>
                <c:pt idx="122">
                  <c:v>160245</c:v>
                </c:pt>
                <c:pt idx="123">
                  <c:v>151976</c:v>
                </c:pt>
                <c:pt idx="124">
                  <c:v>149818</c:v>
                </c:pt>
                <c:pt idx="125">
                  <c:v>148234</c:v>
                </c:pt>
                <c:pt idx="126">
                  <c:v>145509</c:v>
                </c:pt>
                <c:pt idx="127">
                  <c:v>144646</c:v>
                </c:pt>
                <c:pt idx="128">
                  <c:v>143960</c:v>
                </c:pt>
                <c:pt idx="129">
                  <c:v>142989</c:v>
                </c:pt>
                <c:pt idx="130">
                  <c:v>141826</c:v>
                </c:pt>
                <c:pt idx="131">
                  <c:v>139403</c:v>
                </c:pt>
                <c:pt idx="132">
                  <c:v>133125</c:v>
                </c:pt>
                <c:pt idx="133">
                  <c:v>132706</c:v>
                </c:pt>
                <c:pt idx="134">
                  <c:v>132235</c:v>
                </c:pt>
                <c:pt idx="135">
                  <c:v>130573</c:v>
                </c:pt>
                <c:pt idx="136">
                  <c:v>128631</c:v>
                </c:pt>
                <c:pt idx="137">
                  <c:v>128258</c:v>
                </c:pt>
                <c:pt idx="138">
                  <c:v>127377</c:v>
                </c:pt>
                <c:pt idx="139">
                  <c:v>126610</c:v>
                </c:pt>
                <c:pt idx="140">
                  <c:v>125933</c:v>
                </c:pt>
                <c:pt idx="141">
                  <c:v>126024</c:v>
                </c:pt>
                <c:pt idx="142">
                  <c:v>125267</c:v>
                </c:pt>
                <c:pt idx="143">
                  <c:v>124467</c:v>
                </c:pt>
                <c:pt idx="144">
                  <c:v>122250</c:v>
                </c:pt>
                <c:pt idx="145">
                  <c:v>123106</c:v>
                </c:pt>
                <c:pt idx="146">
                  <c:v>123405</c:v>
                </c:pt>
                <c:pt idx="147">
                  <c:v>123343</c:v>
                </c:pt>
                <c:pt idx="148">
                  <c:v>123065</c:v>
                </c:pt>
                <c:pt idx="149">
                  <c:v>122664</c:v>
                </c:pt>
                <c:pt idx="150">
                  <c:v>122886</c:v>
                </c:pt>
                <c:pt idx="151">
                  <c:v>123406</c:v>
                </c:pt>
                <c:pt idx="152">
                  <c:v>123381</c:v>
                </c:pt>
                <c:pt idx="153">
                  <c:v>124157</c:v>
                </c:pt>
                <c:pt idx="154">
                  <c:v>124354</c:v>
                </c:pt>
                <c:pt idx="155">
                  <c:v>124217</c:v>
                </c:pt>
                <c:pt idx="156">
                  <c:v>125048</c:v>
                </c:pt>
                <c:pt idx="157">
                  <c:v>126541</c:v>
                </c:pt>
                <c:pt idx="158">
                  <c:v>125048</c:v>
                </c:pt>
                <c:pt idx="159">
                  <c:v>126997</c:v>
                </c:pt>
                <c:pt idx="160">
                  <c:v>126744</c:v>
                </c:pt>
                <c:pt idx="161">
                  <c:v>126511</c:v>
                </c:pt>
                <c:pt idx="162">
                  <c:v>126151</c:v>
                </c:pt>
                <c:pt idx="163">
                  <c:v>126164</c:v>
                </c:pt>
                <c:pt idx="164">
                  <c:v>126019</c:v>
                </c:pt>
                <c:pt idx="165">
                  <c:v>123931</c:v>
                </c:pt>
                <c:pt idx="166">
                  <c:v>122846</c:v>
                </c:pt>
                <c:pt idx="167">
                  <c:v>122453</c:v>
                </c:pt>
                <c:pt idx="168">
                  <c:v>118834</c:v>
                </c:pt>
                <c:pt idx="169">
                  <c:v>116106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B9-474C-8BB3-CD9A0EF2E639}"/>
            </c:ext>
          </c:extLst>
        </c:ser>
        <c:ser>
          <c:idx val="2"/>
          <c:order val="2"/>
          <c:tx>
            <c:strRef>
              <c:f>Tab.2!$G$5</c:f>
              <c:strCache>
                <c:ptCount val="1"/>
                <c:pt idx="0">
                  <c:v>RAZEM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triangle"/>
            <c:size val="8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Tab.2!$B$8:$B$175</c:f>
              <c:strCache>
                <c:ptCount val="168"/>
                <c:pt idx="0">
                  <c:v>styczeń 04</c:v>
                </c:pt>
                <c:pt idx="1">
                  <c:v>luty 04</c:v>
                </c:pt>
                <c:pt idx="2">
                  <c:v>marzec 04</c:v>
                </c:pt>
                <c:pt idx="3">
                  <c:v>kwiecień 04</c:v>
                </c:pt>
                <c:pt idx="4">
                  <c:v>maj 04</c:v>
                </c:pt>
                <c:pt idx="5">
                  <c:v>czerwiec 04</c:v>
                </c:pt>
                <c:pt idx="6">
                  <c:v>lipiec 04</c:v>
                </c:pt>
                <c:pt idx="7">
                  <c:v>sierpień 04</c:v>
                </c:pt>
                <c:pt idx="8">
                  <c:v>wrzesień 04</c:v>
                </c:pt>
                <c:pt idx="9">
                  <c:v>październik 04</c:v>
                </c:pt>
                <c:pt idx="10">
                  <c:v>listopad 04</c:v>
                </c:pt>
                <c:pt idx="11">
                  <c:v>grudzień 04</c:v>
                </c:pt>
                <c:pt idx="12">
                  <c:v>styczeń 05</c:v>
                </c:pt>
                <c:pt idx="13">
                  <c:v>luty 05</c:v>
                </c:pt>
                <c:pt idx="14">
                  <c:v>marzec 05</c:v>
                </c:pt>
                <c:pt idx="15">
                  <c:v>kwiecień 05</c:v>
                </c:pt>
                <c:pt idx="16">
                  <c:v>maj 05</c:v>
                </c:pt>
                <c:pt idx="17">
                  <c:v>czerwiec 05</c:v>
                </c:pt>
                <c:pt idx="18">
                  <c:v>lipiec 05</c:v>
                </c:pt>
                <c:pt idx="19">
                  <c:v>sierpień 05</c:v>
                </c:pt>
                <c:pt idx="20">
                  <c:v>wrzesień 05</c:v>
                </c:pt>
                <c:pt idx="21">
                  <c:v>październik 05</c:v>
                </c:pt>
                <c:pt idx="22">
                  <c:v>listopad 05</c:v>
                </c:pt>
                <c:pt idx="23">
                  <c:v>grudzień 05</c:v>
                </c:pt>
                <c:pt idx="24">
                  <c:v>styczeń 06</c:v>
                </c:pt>
                <c:pt idx="25">
                  <c:v>luty 06</c:v>
                </c:pt>
                <c:pt idx="26">
                  <c:v>marzec 06</c:v>
                </c:pt>
                <c:pt idx="27">
                  <c:v>kwiecień 06</c:v>
                </c:pt>
                <c:pt idx="28">
                  <c:v>maj 06</c:v>
                </c:pt>
                <c:pt idx="29">
                  <c:v>czerwiec 06</c:v>
                </c:pt>
                <c:pt idx="30">
                  <c:v>lipiec 06</c:v>
                </c:pt>
                <c:pt idx="31">
                  <c:v>sierpień 06</c:v>
                </c:pt>
                <c:pt idx="32">
                  <c:v>wrzesień 06</c:v>
                </c:pt>
                <c:pt idx="33">
                  <c:v>październik 06</c:v>
                </c:pt>
                <c:pt idx="34">
                  <c:v>listopad 06</c:v>
                </c:pt>
                <c:pt idx="35">
                  <c:v>grudzień 06</c:v>
                </c:pt>
                <c:pt idx="36">
                  <c:v>styczeń 07</c:v>
                </c:pt>
                <c:pt idx="37">
                  <c:v>luty 07</c:v>
                </c:pt>
                <c:pt idx="38">
                  <c:v>marzec 07</c:v>
                </c:pt>
                <c:pt idx="39">
                  <c:v>kwiecień 07</c:v>
                </c:pt>
                <c:pt idx="40">
                  <c:v>maj 07</c:v>
                </c:pt>
                <c:pt idx="41">
                  <c:v>czerwiec 07</c:v>
                </c:pt>
                <c:pt idx="42">
                  <c:v>lipiec 07</c:v>
                </c:pt>
                <c:pt idx="43">
                  <c:v>sierpień 07</c:v>
                </c:pt>
                <c:pt idx="44">
                  <c:v>wrzesień 07</c:v>
                </c:pt>
                <c:pt idx="45">
                  <c:v>październik 07</c:v>
                </c:pt>
                <c:pt idx="46">
                  <c:v>listopad 07</c:v>
                </c:pt>
                <c:pt idx="47">
                  <c:v>grudzień 07</c:v>
                </c:pt>
                <c:pt idx="48">
                  <c:v>styczeń 08</c:v>
                </c:pt>
                <c:pt idx="49">
                  <c:v>luty 08</c:v>
                </c:pt>
                <c:pt idx="50">
                  <c:v>marzec 08</c:v>
                </c:pt>
                <c:pt idx="51">
                  <c:v>kwiecień 08</c:v>
                </c:pt>
                <c:pt idx="52">
                  <c:v>maj 08</c:v>
                </c:pt>
                <c:pt idx="53">
                  <c:v>czerwiec 08</c:v>
                </c:pt>
                <c:pt idx="54">
                  <c:v>lipiec 08</c:v>
                </c:pt>
                <c:pt idx="55">
                  <c:v>sierpień 08</c:v>
                </c:pt>
                <c:pt idx="56">
                  <c:v>wrzesień 08</c:v>
                </c:pt>
                <c:pt idx="57">
                  <c:v>październik 08</c:v>
                </c:pt>
                <c:pt idx="58">
                  <c:v>listopad 08</c:v>
                </c:pt>
                <c:pt idx="59">
                  <c:v>grudzień 08</c:v>
                </c:pt>
                <c:pt idx="60">
                  <c:v>styczeń 09</c:v>
                </c:pt>
                <c:pt idx="61">
                  <c:v>luty 09</c:v>
                </c:pt>
                <c:pt idx="62">
                  <c:v>marzec 09</c:v>
                </c:pt>
                <c:pt idx="63">
                  <c:v>kwiecień 09</c:v>
                </c:pt>
                <c:pt idx="64">
                  <c:v>maj 09</c:v>
                </c:pt>
                <c:pt idx="65">
                  <c:v>czerwiec 09</c:v>
                </c:pt>
                <c:pt idx="66">
                  <c:v>lipiec 09</c:v>
                </c:pt>
                <c:pt idx="67">
                  <c:v>sierpień 09</c:v>
                </c:pt>
                <c:pt idx="68">
                  <c:v>wrzesień 09</c:v>
                </c:pt>
                <c:pt idx="69">
                  <c:v>październik 09</c:v>
                </c:pt>
                <c:pt idx="70">
                  <c:v>listopad 09</c:v>
                </c:pt>
                <c:pt idx="71">
                  <c:v>grudzień 09</c:v>
                </c:pt>
                <c:pt idx="72">
                  <c:v>styczeń 10</c:v>
                </c:pt>
                <c:pt idx="73">
                  <c:v>luty 10</c:v>
                </c:pt>
                <c:pt idx="74">
                  <c:v>marzec 10</c:v>
                </c:pt>
                <c:pt idx="75">
                  <c:v>kwiecień 10</c:v>
                </c:pt>
                <c:pt idx="76">
                  <c:v>maj 10</c:v>
                </c:pt>
                <c:pt idx="77">
                  <c:v>czerwiec 10</c:v>
                </c:pt>
                <c:pt idx="78">
                  <c:v>lipiec 10</c:v>
                </c:pt>
                <c:pt idx="79">
                  <c:v>sierpień 10</c:v>
                </c:pt>
                <c:pt idx="80">
                  <c:v>wrzesień 10</c:v>
                </c:pt>
                <c:pt idx="81">
                  <c:v>październik 10</c:v>
                </c:pt>
                <c:pt idx="82">
                  <c:v>listopad 10</c:v>
                </c:pt>
                <c:pt idx="83">
                  <c:v>grudzień 10</c:v>
                </c:pt>
                <c:pt idx="84">
                  <c:v>styczeń 11</c:v>
                </c:pt>
                <c:pt idx="85">
                  <c:v>luty 11</c:v>
                </c:pt>
                <c:pt idx="86">
                  <c:v>marzec 11</c:v>
                </c:pt>
                <c:pt idx="87">
                  <c:v>kwiecień 11</c:v>
                </c:pt>
                <c:pt idx="88">
                  <c:v>maj 11</c:v>
                </c:pt>
                <c:pt idx="89">
                  <c:v>czerwiec 11</c:v>
                </c:pt>
                <c:pt idx="90">
                  <c:v>lipiec 11</c:v>
                </c:pt>
                <c:pt idx="91">
                  <c:v>sierpień 11</c:v>
                </c:pt>
                <c:pt idx="92">
                  <c:v>wrzesień 11</c:v>
                </c:pt>
                <c:pt idx="93">
                  <c:v>październik 11</c:v>
                </c:pt>
                <c:pt idx="94">
                  <c:v>listopad 11</c:v>
                </c:pt>
                <c:pt idx="95">
                  <c:v>grudzień 11</c:v>
                </c:pt>
                <c:pt idx="96">
                  <c:v>styczeń 12</c:v>
                </c:pt>
                <c:pt idx="97">
                  <c:v>luty 12</c:v>
                </c:pt>
                <c:pt idx="98">
                  <c:v>marzec 12</c:v>
                </c:pt>
                <c:pt idx="99">
                  <c:v>kwiecień 12</c:v>
                </c:pt>
                <c:pt idx="100">
                  <c:v>maj 12</c:v>
                </c:pt>
                <c:pt idx="101">
                  <c:v>czerwiec 12</c:v>
                </c:pt>
                <c:pt idx="102">
                  <c:v>lipiec 12</c:v>
                </c:pt>
                <c:pt idx="103">
                  <c:v>sierpień 12</c:v>
                </c:pt>
                <c:pt idx="104">
                  <c:v>wrzesień 12</c:v>
                </c:pt>
                <c:pt idx="105">
                  <c:v>październik 12</c:v>
                </c:pt>
                <c:pt idx="106">
                  <c:v>listopad 12</c:v>
                </c:pt>
                <c:pt idx="107">
                  <c:v>grudzień 12</c:v>
                </c:pt>
                <c:pt idx="108">
                  <c:v>styczeń 13</c:v>
                </c:pt>
                <c:pt idx="109">
                  <c:v>luty 13</c:v>
                </c:pt>
                <c:pt idx="110">
                  <c:v>marzec 13</c:v>
                </c:pt>
                <c:pt idx="111">
                  <c:v>kwiecień 13</c:v>
                </c:pt>
                <c:pt idx="112">
                  <c:v>maj 13</c:v>
                </c:pt>
                <c:pt idx="113">
                  <c:v>czerwiec 13</c:v>
                </c:pt>
                <c:pt idx="114">
                  <c:v>lipiec 13</c:v>
                </c:pt>
                <c:pt idx="115">
                  <c:v>sierpień 13</c:v>
                </c:pt>
                <c:pt idx="116">
                  <c:v>wrzesien 13</c:v>
                </c:pt>
                <c:pt idx="117">
                  <c:v>październik 13</c:v>
                </c:pt>
                <c:pt idx="118">
                  <c:v>listopad 13</c:v>
                </c:pt>
                <c:pt idx="119">
                  <c:v>grudzień 13</c:v>
                </c:pt>
                <c:pt idx="120">
                  <c:v>styczeń 14</c:v>
                </c:pt>
                <c:pt idx="121">
                  <c:v>luty 14</c:v>
                </c:pt>
                <c:pt idx="122">
                  <c:v>marzec 14</c:v>
                </c:pt>
                <c:pt idx="123">
                  <c:v>kwiecień 14</c:v>
                </c:pt>
                <c:pt idx="124">
                  <c:v>maj 14</c:v>
                </c:pt>
                <c:pt idx="125">
                  <c:v>czerwiec 14</c:v>
                </c:pt>
                <c:pt idx="126">
                  <c:v>lipiec 14</c:v>
                </c:pt>
                <c:pt idx="127">
                  <c:v>sierpień 14</c:v>
                </c:pt>
                <c:pt idx="128">
                  <c:v>wrzesień 14</c:v>
                </c:pt>
                <c:pt idx="129">
                  <c:v>październik 14</c:v>
                </c:pt>
                <c:pt idx="130">
                  <c:v>listopad 14</c:v>
                </c:pt>
                <c:pt idx="131">
                  <c:v>grudzień 14</c:v>
                </c:pt>
                <c:pt idx="132">
                  <c:v>styczeń 15</c:v>
                </c:pt>
                <c:pt idx="133">
                  <c:v>luty 15</c:v>
                </c:pt>
                <c:pt idx="134">
                  <c:v>marzec 15</c:v>
                </c:pt>
                <c:pt idx="135">
                  <c:v>kwiecień 15</c:v>
                </c:pt>
                <c:pt idx="136">
                  <c:v>maj 15</c:v>
                </c:pt>
                <c:pt idx="137">
                  <c:v>czerwiec 15</c:v>
                </c:pt>
                <c:pt idx="138">
                  <c:v>lipiec 15</c:v>
                </c:pt>
                <c:pt idx="139">
                  <c:v>sierpień 15</c:v>
                </c:pt>
                <c:pt idx="140">
                  <c:v>wrzesień 15</c:v>
                </c:pt>
                <c:pt idx="141">
                  <c:v>paździenik 15</c:v>
                </c:pt>
                <c:pt idx="142">
                  <c:v>listopad 15</c:v>
                </c:pt>
                <c:pt idx="143">
                  <c:v>grudzień 15</c:v>
                </c:pt>
                <c:pt idx="144">
                  <c:v>styczeń 16</c:v>
                </c:pt>
                <c:pt idx="145">
                  <c:v>luty 16</c:v>
                </c:pt>
                <c:pt idx="146">
                  <c:v>marzec 16</c:v>
                </c:pt>
                <c:pt idx="147">
                  <c:v>kwiecień 16</c:v>
                </c:pt>
                <c:pt idx="148">
                  <c:v>maj 16</c:v>
                </c:pt>
                <c:pt idx="149">
                  <c:v>czerwiec 16</c:v>
                </c:pt>
                <c:pt idx="150">
                  <c:v>lipiec 16</c:v>
                </c:pt>
                <c:pt idx="151">
                  <c:v>sierpień 16</c:v>
                </c:pt>
                <c:pt idx="152">
                  <c:v>wrzesień 16</c:v>
                </c:pt>
                <c:pt idx="153">
                  <c:v>październik 16</c:v>
                </c:pt>
                <c:pt idx="154">
                  <c:v>listopad 16</c:v>
                </c:pt>
                <c:pt idx="155">
                  <c:v>grudzień 16</c:v>
                </c:pt>
                <c:pt idx="156">
                  <c:v>styczeń 17</c:v>
                </c:pt>
                <c:pt idx="157">
                  <c:v>luty 17</c:v>
                </c:pt>
                <c:pt idx="158">
                  <c:v>marzec 17</c:v>
                </c:pt>
                <c:pt idx="159">
                  <c:v>kwiecień 17</c:v>
                </c:pt>
                <c:pt idx="160">
                  <c:v>maj 17</c:v>
                </c:pt>
                <c:pt idx="161">
                  <c:v>czerwiec 17</c:v>
                </c:pt>
                <c:pt idx="162">
                  <c:v>lipiec 17</c:v>
                </c:pt>
                <c:pt idx="163">
                  <c:v>sierpień 17</c:v>
                </c:pt>
                <c:pt idx="164">
                  <c:v>wrzesień 17</c:v>
                </c:pt>
                <c:pt idx="165">
                  <c:v>październik 17</c:v>
                </c:pt>
                <c:pt idx="166">
                  <c:v>listopad 17</c:v>
                </c:pt>
                <c:pt idx="167">
                  <c:v>grudzień 17</c:v>
                </c:pt>
              </c:strCache>
            </c:strRef>
          </c:cat>
          <c:val>
            <c:numRef>
              <c:f>Tab.2!$H$8:$H$177</c:f>
              <c:numCache>
                <c:formatCode>#,##0</c:formatCode>
                <c:ptCount val="170"/>
                <c:pt idx="0">
                  <c:v>192598</c:v>
                </c:pt>
                <c:pt idx="1">
                  <c:v>201863</c:v>
                </c:pt>
                <c:pt idx="2">
                  <c:v>206542</c:v>
                </c:pt>
                <c:pt idx="3">
                  <c:v>211581</c:v>
                </c:pt>
                <c:pt idx="4">
                  <c:v>212347</c:v>
                </c:pt>
                <c:pt idx="5">
                  <c:v>213361</c:v>
                </c:pt>
                <c:pt idx="6">
                  <c:v>210454</c:v>
                </c:pt>
                <c:pt idx="7">
                  <c:v>208571</c:v>
                </c:pt>
                <c:pt idx="8">
                  <c:v>204790</c:v>
                </c:pt>
                <c:pt idx="9">
                  <c:v>202818</c:v>
                </c:pt>
                <c:pt idx="10">
                  <c:v>201604</c:v>
                </c:pt>
                <c:pt idx="11">
                  <c:v>200727</c:v>
                </c:pt>
                <c:pt idx="12">
                  <c:v>196934</c:v>
                </c:pt>
                <c:pt idx="13">
                  <c:v>201205</c:v>
                </c:pt>
                <c:pt idx="14">
                  <c:v>200891</c:v>
                </c:pt>
                <c:pt idx="15">
                  <c:v>202132</c:v>
                </c:pt>
                <c:pt idx="16">
                  <c:v>201356</c:v>
                </c:pt>
                <c:pt idx="17">
                  <c:v>202283</c:v>
                </c:pt>
                <c:pt idx="18">
                  <c:v>201667</c:v>
                </c:pt>
                <c:pt idx="19">
                  <c:v>203825</c:v>
                </c:pt>
                <c:pt idx="20">
                  <c:v>204973</c:v>
                </c:pt>
                <c:pt idx="21">
                  <c:v>206438</c:v>
                </c:pt>
                <c:pt idx="22">
                  <c:v>205890</c:v>
                </c:pt>
                <c:pt idx="23">
                  <c:v>206787</c:v>
                </c:pt>
                <c:pt idx="24">
                  <c:v>202593</c:v>
                </c:pt>
                <c:pt idx="25">
                  <c:v>205790</c:v>
                </c:pt>
                <c:pt idx="26">
                  <c:v>206842</c:v>
                </c:pt>
                <c:pt idx="27">
                  <c:v>207375</c:v>
                </c:pt>
                <c:pt idx="28">
                  <c:v>208363</c:v>
                </c:pt>
                <c:pt idx="29">
                  <c:v>209377</c:v>
                </c:pt>
                <c:pt idx="30">
                  <c:v>209348</c:v>
                </c:pt>
                <c:pt idx="31">
                  <c:v>210552</c:v>
                </c:pt>
                <c:pt idx="32">
                  <c:v>211786</c:v>
                </c:pt>
                <c:pt idx="33">
                  <c:v>213222</c:v>
                </c:pt>
                <c:pt idx="34">
                  <c:v>213217</c:v>
                </c:pt>
                <c:pt idx="35">
                  <c:v>212073</c:v>
                </c:pt>
                <c:pt idx="36">
                  <c:v>214260</c:v>
                </c:pt>
                <c:pt idx="37">
                  <c:v>216083</c:v>
                </c:pt>
                <c:pt idx="38">
                  <c:v>217566</c:v>
                </c:pt>
                <c:pt idx="39">
                  <c:v>218277</c:v>
                </c:pt>
                <c:pt idx="40">
                  <c:v>218547</c:v>
                </c:pt>
                <c:pt idx="41">
                  <c:v>219813</c:v>
                </c:pt>
                <c:pt idx="42">
                  <c:v>219551</c:v>
                </c:pt>
                <c:pt idx="43">
                  <c:v>220787</c:v>
                </c:pt>
                <c:pt idx="44">
                  <c:v>219865</c:v>
                </c:pt>
                <c:pt idx="45">
                  <c:v>222172</c:v>
                </c:pt>
                <c:pt idx="46">
                  <c:v>220939</c:v>
                </c:pt>
                <c:pt idx="47">
                  <c:v>220984</c:v>
                </c:pt>
                <c:pt idx="48">
                  <c:v>200827</c:v>
                </c:pt>
                <c:pt idx="49">
                  <c:v>204726</c:v>
                </c:pt>
                <c:pt idx="50">
                  <c:v>205846</c:v>
                </c:pt>
                <c:pt idx="51">
                  <c:v>205982</c:v>
                </c:pt>
                <c:pt idx="52">
                  <c:v>206949</c:v>
                </c:pt>
                <c:pt idx="53">
                  <c:v>206724</c:v>
                </c:pt>
                <c:pt idx="54">
                  <c:v>206327</c:v>
                </c:pt>
                <c:pt idx="55">
                  <c:v>204975</c:v>
                </c:pt>
                <c:pt idx="56">
                  <c:v>206573</c:v>
                </c:pt>
                <c:pt idx="57">
                  <c:v>206512</c:v>
                </c:pt>
                <c:pt idx="58">
                  <c:v>204015</c:v>
                </c:pt>
                <c:pt idx="59">
                  <c:v>203036</c:v>
                </c:pt>
                <c:pt idx="60">
                  <c:v>226763</c:v>
                </c:pt>
                <c:pt idx="61">
                  <c:v>229652</c:v>
                </c:pt>
                <c:pt idx="62">
                  <c:v>231024</c:v>
                </c:pt>
                <c:pt idx="63">
                  <c:v>231636</c:v>
                </c:pt>
                <c:pt idx="64">
                  <c:v>233003</c:v>
                </c:pt>
                <c:pt idx="65">
                  <c:v>234972</c:v>
                </c:pt>
                <c:pt idx="66">
                  <c:v>237279</c:v>
                </c:pt>
                <c:pt idx="67">
                  <c:v>239241</c:v>
                </c:pt>
                <c:pt idx="68">
                  <c:v>241983</c:v>
                </c:pt>
                <c:pt idx="69">
                  <c:v>244312</c:v>
                </c:pt>
                <c:pt idx="70">
                  <c:v>245769</c:v>
                </c:pt>
                <c:pt idx="71">
                  <c:v>247150</c:v>
                </c:pt>
                <c:pt idx="72">
                  <c:v>247514</c:v>
                </c:pt>
                <c:pt idx="73">
                  <c:v>250971</c:v>
                </c:pt>
                <c:pt idx="74">
                  <c:v>253863</c:v>
                </c:pt>
                <c:pt idx="75">
                  <c:v>256160</c:v>
                </c:pt>
                <c:pt idx="76">
                  <c:v>258835</c:v>
                </c:pt>
                <c:pt idx="77">
                  <c:v>261124</c:v>
                </c:pt>
                <c:pt idx="78">
                  <c:v>263588</c:v>
                </c:pt>
                <c:pt idx="79">
                  <c:v>262231</c:v>
                </c:pt>
                <c:pt idx="80">
                  <c:v>264039</c:v>
                </c:pt>
                <c:pt idx="81">
                  <c:v>265120</c:v>
                </c:pt>
                <c:pt idx="82">
                  <c:v>266185</c:v>
                </c:pt>
                <c:pt idx="83">
                  <c:v>267241</c:v>
                </c:pt>
                <c:pt idx="84">
                  <c:v>262904</c:v>
                </c:pt>
                <c:pt idx="85">
                  <c:v>264316</c:v>
                </c:pt>
                <c:pt idx="86">
                  <c:v>236492</c:v>
                </c:pt>
                <c:pt idx="87">
                  <c:v>237297</c:v>
                </c:pt>
                <c:pt idx="88">
                  <c:v>238418</c:v>
                </c:pt>
                <c:pt idx="89">
                  <c:v>240913</c:v>
                </c:pt>
                <c:pt idx="90">
                  <c:v>242476</c:v>
                </c:pt>
                <c:pt idx="91">
                  <c:v>243284</c:v>
                </c:pt>
                <c:pt idx="92">
                  <c:v>243303</c:v>
                </c:pt>
                <c:pt idx="93">
                  <c:v>244342</c:v>
                </c:pt>
                <c:pt idx="94">
                  <c:v>244729</c:v>
                </c:pt>
                <c:pt idx="95">
                  <c:v>245503</c:v>
                </c:pt>
                <c:pt idx="96">
                  <c:v>238859</c:v>
                </c:pt>
                <c:pt idx="97">
                  <c:v>239429</c:v>
                </c:pt>
                <c:pt idx="98">
                  <c:v>239348</c:v>
                </c:pt>
                <c:pt idx="99">
                  <c:v>239230</c:v>
                </c:pt>
                <c:pt idx="100">
                  <c:v>239014</c:v>
                </c:pt>
                <c:pt idx="101">
                  <c:v>240626</c:v>
                </c:pt>
                <c:pt idx="102">
                  <c:v>240807</c:v>
                </c:pt>
                <c:pt idx="103">
                  <c:v>241266</c:v>
                </c:pt>
                <c:pt idx="104">
                  <c:v>242261</c:v>
                </c:pt>
                <c:pt idx="105">
                  <c:v>243736</c:v>
                </c:pt>
                <c:pt idx="106">
                  <c:v>244206</c:v>
                </c:pt>
                <c:pt idx="107">
                  <c:v>243611</c:v>
                </c:pt>
                <c:pt idx="108">
                  <c:v>240876</c:v>
                </c:pt>
                <c:pt idx="109">
                  <c:v>242715</c:v>
                </c:pt>
                <c:pt idx="110">
                  <c:v>244215</c:v>
                </c:pt>
                <c:pt idx="111">
                  <c:v>244936</c:v>
                </c:pt>
                <c:pt idx="112">
                  <c:v>246836</c:v>
                </c:pt>
                <c:pt idx="113">
                  <c:v>248589</c:v>
                </c:pt>
                <c:pt idx="114">
                  <c:v>249804</c:v>
                </c:pt>
                <c:pt idx="115">
                  <c:v>250431</c:v>
                </c:pt>
                <c:pt idx="116">
                  <c:v>251947</c:v>
                </c:pt>
                <c:pt idx="117">
                  <c:v>253493</c:v>
                </c:pt>
                <c:pt idx="118">
                  <c:v>253630</c:v>
                </c:pt>
                <c:pt idx="119">
                  <c:v>252004</c:v>
                </c:pt>
                <c:pt idx="120">
                  <c:v>247265</c:v>
                </c:pt>
                <c:pt idx="121">
                  <c:v>248124</c:v>
                </c:pt>
                <c:pt idx="122">
                  <c:v>248378</c:v>
                </c:pt>
                <c:pt idx="123">
                  <c:v>244221</c:v>
                </c:pt>
                <c:pt idx="124">
                  <c:v>243340</c:v>
                </c:pt>
                <c:pt idx="125">
                  <c:v>244452</c:v>
                </c:pt>
                <c:pt idx="126">
                  <c:v>244269</c:v>
                </c:pt>
                <c:pt idx="127">
                  <c:v>244481</c:v>
                </c:pt>
                <c:pt idx="128">
                  <c:v>245117</c:v>
                </c:pt>
                <c:pt idx="129">
                  <c:v>245200</c:v>
                </c:pt>
                <c:pt idx="130">
                  <c:v>244943</c:v>
                </c:pt>
                <c:pt idx="131">
                  <c:v>243440</c:v>
                </c:pt>
                <c:pt idx="132">
                  <c:v>239964</c:v>
                </c:pt>
                <c:pt idx="133">
                  <c:v>242202</c:v>
                </c:pt>
                <c:pt idx="134">
                  <c:v>242978</c:v>
                </c:pt>
                <c:pt idx="135">
                  <c:v>243060</c:v>
                </c:pt>
                <c:pt idx="136">
                  <c:v>242588</c:v>
                </c:pt>
                <c:pt idx="137">
                  <c:v>242735</c:v>
                </c:pt>
                <c:pt idx="138">
                  <c:v>243542</c:v>
                </c:pt>
                <c:pt idx="139">
                  <c:v>244223</c:v>
                </c:pt>
                <c:pt idx="140">
                  <c:v>245316</c:v>
                </c:pt>
                <c:pt idx="141">
                  <c:v>246129</c:v>
                </c:pt>
                <c:pt idx="142">
                  <c:v>246295</c:v>
                </c:pt>
                <c:pt idx="143">
                  <c:v>246078</c:v>
                </c:pt>
                <c:pt idx="144">
                  <c:v>244725</c:v>
                </c:pt>
                <c:pt idx="145">
                  <c:v>247023</c:v>
                </c:pt>
                <c:pt idx="146">
                  <c:v>248270</c:v>
                </c:pt>
                <c:pt idx="147">
                  <c:v>248813</c:v>
                </c:pt>
                <c:pt idx="148">
                  <c:v>249628</c:v>
                </c:pt>
                <c:pt idx="149">
                  <c:v>250489</c:v>
                </c:pt>
                <c:pt idx="150">
                  <c:v>255461</c:v>
                </c:pt>
                <c:pt idx="151">
                  <c:v>255865</c:v>
                </c:pt>
                <c:pt idx="152">
                  <c:v>257142</c:v>
                </c:pt>
                <c:pt idx="153">
                  <c:v>258767</c:v>
                </c:pt>
                <c:pt idx="154">
                  <c:v>259122</c:v>
                </c:pt>
                <c:pt idx="155">
                  <c:v>259417</c:v>
                </c:pt>
                <c:pt idx="156">
                  <c:v>264120</c:v>
                </c:pt>
                <c:pt idx="157">
                  <c:v>263848</c:v>
                </c:pt>
                <c:pt idx="158">
                  <c:v>264120</c:v>
                </c:pt>
                <c:pt idx="159">
                  <c:v>264543</c:v>
                </c:pt>
                <c:pt idx="160">
                  <c:v>264734</c:v>
                </c:pt>
                <c:pt idx="161">
                  <c:v>265377</c:v>
                </c:pt>
                <c:pt idx="162">
                  <c:v>266107</c:v>
                </c:pt>
                <c:pt idx="163">
                  <c:v>265955</c:v>
                </c:pt>
                <c:pt idx="164">
                  <c:v>267412</c:v>
                </c:pt>
                <c:pt idx="165">
                  <c:v>263534</c:v>
                </c:pt>
                <c:pt idx="166">
                  <c:v>261393</c:v>
                </c:pt>
                <c:pt idx="167">
                  <c:v>260932</c:v>
                </c:pt>
                <c:pt idx="168">
                  <c:v>258425</c:v>
                </c:pt>
                <c:pt idx="169">
                  <c:v>259377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B9-474C-8BB3-CD9A0EF2E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60256"/>
        <c:axId val="106779136"/>
      </c:lineChart>
      <c:catAx>
        <c:axId val="78558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06778560"/>
        <c:crosses val="autoZero"/>
        <c:auto val="1"/>
        <c:lblAlgn val="ctr"/>
        <c:lblOffset val="100"/>
        <c:noMultiLvlLbl val="0"/>
      </c:catAx>
      <c:valAx>
        <c:axId val="106778560"/>
        <c:scaling>
          <c:orientation val="minMax"/>
          <c:min val="1000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66CC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l-PL"/>
                  <a:t>skala dla: OTWARTY RYNEK</a:t>
                </a:r>
              </a:p>
            </c:rich>
          </c:tx>
          <c:layout>
            <c:manualLayout>
              <c:xMode val="edge"/>
              <c:yMode val="edge"/>
              <c:x val="3.3850974039066763E-2"/>
              <c:y val="0.3426546681664791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 w="38100">
            <a:solidFill>
              <a:srgbClr val="0070C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66CC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78558208"/>
        <c:crosses val="autoZero"/>
        <c:crossBetween val="between"/>
        <c:majorUnit val="10000"/>
      </c:valAx>
      <c:catAx>
        <c:axId val="78560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6779136"/>
        <c:crosses val="autoZero"/>
        <c:auto val="1"/>
        <c:lblAlgn val="ctr"/>
        <c:lblOffset val="100"/>
        <c:noMultiLvlLbl val="0"/>
      </c:catAx>
      <c:valAx>
        <c:axId val="106779136"/>
        <c:scaling>
          <c:orientation val="minMax"/>
          <c:min val="100000"/>
        </c:scaling>
        <c:delete val="0"/>
        <c:axPos val="r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339966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l-PL"/>
                  <a:t>skala dla: RAZEM oraz ZPCH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 w="38100">
            <a:solidFill>
              <a:srgbClr val="588834"/>
            </a:solidFill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9966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78560256"/>
        <c:crosses val="max"/>
        <c:crossBetween val="between"/>
        <c:majorUnit val="10000"/>
      </c:valAx>
    </c:plotArea>
    <c:legend>
      <c:legendPos val="r"/>
      <c:layout>
        <c:manualLayout>
          <c:xMode val="edge"/>
          <c:yMode val="edge"/>
          <c:x val="0.96487133497090416"/>
          <c:y val="0.70710098737657789"/>
          <c:w val="3.3121430963414134E-2"/>
          <c:h val="0.16715988626421696"/>
        </c:manualLayout>
      </c:layout>
      <c:overlay val="0"/>
      <c:txPr>
        <a:bodyPr/>
        <a:lstStyle/>
        <a:p>
          <a:pPr>
            <a:defRPr sz="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CC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227</xdr:row>
      <xdr:rowOff>142875</xdr:rowOff>
    </xdr:from>
    <xdr:to>
      <xdr:col>25</xdr:col>
      <xdr:colOff>1714500</xdr:colOff>
      <xdr:row>263</xdr:row>
      <xdr:rowOff>180975</xdr:rowOff>
    </xdr:to>
    <xdr:graphicFrame macro="">
      <xdr:nvGraphicFramePr>
        <xdr:cNvPr id="31517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288</xdr:row>
      <xdr:rowOff>104775</xdr:rowOff>
    </xdr:from>
    <xdr:to>
      <xdr:col>25</xdr:col>
      <xdr:colOff>1514475</xdr:colOff>
      <xdr:row>314</xdr:row>
      <xdr:rowOff>19050</xdr:rowOff>
    </xdr:to>
    <xdr:graphicFrame macro="">
      <xdr:nvGraphicFramePr>
        <xdr:cNvPr id="3151729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76200</xdr:rowOff>
    </xdr:from>
    <xdr:to>
      <xdr:col>32</xdr:col>
      <xdr:colOff>76200</xdr:colOff>
      <xdr:row>361</xdr:row>
      <xdr:rowOff>0</xdr:rowOff>
    </xdr:to>
    <xdr:graphicFrame macro="">
      <xdr:nvGraphicFramePr>
        <xdr:cNvPr id="3151730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5"/>
  <sheetViews>
    <sheetView view="pageBreakPreview" zoomScale="75" zoomScaleNormal="85" zoomScaleSheetLayoutView="75" workbookViewId="0">
      <pane xSplit="2" topLeftCell="L1" activePane="topRight" state="frozen"/>
      <selection pane="topRight" activeCell="R6" sqref="R6"/>
    </sheetView>
  </sheetViews>
  <sheetFormatPr defaultRowHeight="14.25"/>
  <cols>
    <col min="1" max="1" width="3.625" customWidth="1"/>
    <col min="2" max="2" width="52.625" bestFit="1" customWidth="1"/>
    <col min="3" max="3" width="11" customWidth="1"/>
    <col min="4" max="9" width="9.125" customWidth="1"/>
    <col min="10" max="10" width="11.25" customWidth="1"/>
    <col min="11" max="11" width="9.125" bestFit="1" customWidth="1"/>
    <col min="12" max="12" width="10.375" customWidth="1"/>
    <col min="13" max="13" width="11.5" customWidth="1"/>
    <col min="14" max="14" width="11" customWidth="1"/>
    <col min="15" max="16" width="12.5" customWidth="1"/>
    <col min="17" max="17" width="13.625" customWidth="1"/>
    <col min="18" max="18" width="15" customWidth="1"/>
    <col min="20" max="20" width="9.625" bestFit="1" customWidth="1"/>
  </cols>
  <sheetData>
    <row r="1" spans="2:20" ht="15" customHeight="1"/>
    <row r="2" spans="2:20" ht="18" customHeight="1">
      <c r="B2" s="698" t="s">
        <v>0</v>
      </c>
      <c r="C2" s="698"/>
      <c r="D2" s="698"/>
      <c r="E2" s="698"/>
      <c r="F2" s="698"/>
      <c r="G2" s="698"/>
      <c r="H2" s="698"/>
      <c r="I2" s="698"/>
      <c r="J2" s="698"/>
    </row>
    <row r="3" spans="2:20" ht="18" customHeight="1">
      <c r="B3" s="698"/>
      <c r="C3" s="698"/>
      <c r="D3" s="698"/>
      <c r="E3" s="698"/>
      <c r="F3" s="698"/>
      <c r="G3" s="698"/>
      <c r="H3" s="698"/>
      <c r="I3" s="698"/>
      <c r="J3" s="698"/>
    </row>
    <row r="5" spans="2:20" ht="18">
      <c r="B5" s="699" t="s">
        <v>1</v>
      </c>
      <c r="C5" s="701" t="s">
        <v>2</v>
      </c>
      <c r="D5" s="702"/>
      <c r="E5" s="702"/>
      <c r="F5" s="702"/>
      <c r="G5" s="702"/>
      <c r="H5" s="702"/>
      <c r="I5" s="702"/>
      <c r="J5" s="702"/>
      <c r="K5" s="702"/>
      <c r="L5" s="702"/>
      <c r="M5" s="702"/>
      <c r="N5" s="702"/>
      <c r="O5" s="702"/>
      <c r="P5" s="702"/>
      <c r="Q5" s="703"/>
      <c r="R5" s="282" t="s">
        <v>285</v>
      </c>
    </row>
    <row r="6" spans="2:20" ht="18">
      <c r="B6" s="700"/>
      <c r="C6" s="1">
        <v>2004</v>
      </c>
      <c r="D6" s="1">
        <v>2005</v>
      </c>
      <c r="E6" s="1">
        <v>2006</v>
      </c>
      <c r="F6" s="2">
        <v>2007</v>
      </c>
      <c r="G6" s="2">
        <v>2008</v>
      </c>
      <c r="H6" s="2">
        <v>2009</v>
      </c>
      <c r="I6" s="2">
        <v>2010</v>
      </c>
      <c r="J6" s="2">
        <v>2011</v>
      </c>
      <c r="K6" s="3">
        <v>2012</v>
      </c>
      <c r="L6" s="4">
        <v>2013</v>
      </c>
      <c r="M6" s="4">
        <v>2014</v>
      </c>
      <c r="N6" s="232">
        <v>2015</v>
      </c>
      <c r="O6" s="232">
        <v>2016</v>
      </c>
      <c r="P6" s="232">
        <v>2017</v>
      </c>
      <c r="Q6" s="232">
        <v>2018</v>
      </c>
      <c r="R6" s="232">
        <v>2019</v>
      </c>
    </row>
    <row r="7" spans="2:20" ht="22.5" customHeight="1">
      <c r="B7" s="5" t="s">
        <v>3</v>
      </c>
      <c r="C7" s="6">
        <v>200.7</v>
      </c>
      <c r="D7" s="6">
        <v>206.8</v>
      </c>
      <c r="E7" s="6">
        <v>212.1</v>
      </c>
      <c r="F7" s="6">
        <v>221</v>
      </c>
      <c r="G7" s="6">
        <v>203</v>
      </c>
      <c r="H7" s="6">
        <v>247.2</v>
      </c>
      <c r="I7" s="6">
        <v>267.24099999999999</v>
      </c>
      <c r="J7" s="7">
        <v>245.50299999999999</v>
      </c>
      <c r="K7" s="6">
        <v>243.61099999999999</v>
      </c>
      <c r="L7" s="6">
        <v>252.00399999999999</v>
      </c>
      <c r="M7" s="6">
        <v>243.44</v>
      </c>
      <c r="N7" s="244">
        <v>246.078</v>
      </c>
      <c r="O7" s="281">
        <v>259.3</v>
      </c>
      <c r="P7" s="281">
        <v>260.93200000000002</v>
      </c>
      <c r="Q7" s="281">
        <f>SUM(Q9:Q10)</f>
        <v>252.37099999999998</v>
      </c>
      <c r="R7" s="375">
        <v>248</v>
      </c>
    </row>
    <row r="8" spans="2:20" ht="18">
      <c r="B8" s="8"/>
      <c r="C8" s="9"/>
      <c r="D8" s="9"/>
      <c r="E8" s="9"/>
      <c r="F8" s="9"/>
      <c r="G8" s="9"/>
      <c r="H8" s="9"/>
      <c r="I8" s="9"/>
      <c r="J8" s="10"/>
      <c r="K8" s="9"/>
      <c r="L8" s="9"/>
      <c r="M8" s="9"/>
      <c r="N8" s="245"/>
      <c r="O8" s="245"/>
      <c r="P8" s="245"/>
      <c r="Q8" s="245"/>
      <c r="R8" s="284"/>
      <c r="T8" t="s">
        <v>34</v>
      </c>
    </row>
    <row r="9" spans="2:20" ht="18.75">
      <c r="B9" s="11" t="s">
        <v>4</v>
      </c>
      <c r="C9" s="9">
        <v>172.6</v>
      </c>
      <c r="D9" s="9">
        <v>173.9</v>
      </c>
      <c r="E9" s="9">
        <v>174.1</v>
      </c>
      <c r="F9" s="9">
        <v>178.8</v>
      </c>
      <c r="G9" s="9">
        <v>163.80000000000001</v>
      </c>
      <c r="H9" s="9">
        <v>188.7</v>
      </c>
      <c r="I9" s="9">
        <v>198.23400000000001</v>
      </c>
      <c r="J9" s="12">
        <v>173.815</v>
      </c>
      <c r="K9" s="13">
        <v>163.11799999999999</v>
      </c>
      <c r="L9" s="13">
        <v>166.86199999999999</v>
      </c>
      <c r="M9" s="13">
        <v>139.40299999999999</v>
      </c>
      <c r="N9" s="246">
        <v>124.467</v>
      </c>
      <c r="O9" s="246">
        <v>124.15</v>
      </c>
      <c r="P9" s="246">
        <v>122.453</v>
      </c>
      <c r="Q9" s="246">
        <v>107.05800000000001</v>
      </c>
      <c r="R9" s="356">
        <v>102.8</v>
      </c>
      <c r="T9" s="99"/>
    </row>
    <row r="10" spans="2:20" ht="18">
      <c r="B10" s="11" t="s">
        <v>5</v>
      </c>
      <c r="C10" s="9">
        <v>28.1</v>
      </c>
      <c r="D10" s="9">
        <v>32.9</v>
      </c>
      <c r="E10" s="9">
        <v>38</v>
      </c>
      <c r="F10" s="9">
        <v>42.2</v>
      </c>
      <c r="G10" s="9">
        <v>39.200000000000003</v>
      </c>
      <c r="H10" s="9">
        <v>58.4</v>
      </c>
      <c r="I10" s="9">
        <v>69.007000000000005</v>
      </c>
      <c r="J10" s="12">
        <v>71.688000000000002</v>
      </c>
      <c r="K10" s="9">
        <v>80.492999999999995</v>
      </c>
      <c r="L10" s="9">
        <v>85.141999999999996</v>
      </c>
      <c r="M10" s="9">
        <v>104.03700000000001</v>
      </c>
      <c r="N10" s="245">
        <v>121.611</v>
      </c>
      <c r="O10" s="245">
        <v>135.19800000000001</v>
      </c>
      <c r="P10" s="245">
        <v>138.47900000000001</v>
      </c>
      <c r="Q10" s="245">
        <v>145.31299999999999</v>
      </c>
      <c r="R10" s="355">
        <v>145.19999999999999</v>
      </c>
      <c r="T10" s="99"/>
    </row>
    <row r="11" spans="2:20" ht="18">
      <c r="B11" s="8"/>
      <c r="C11" s="14"/>
      <c r="D11" s="14"/>
      <c r="E11" s="14"/>
      <c r="F11" s="14"/>
      <c r="G11" s="14"/>
      <c r="H11" s="14"/>
      <c r="I11" s="14"/>
      <c r="J11" s="15"/>
      <c r="K11" s="9"/>
      <c r="L11" s="9"/>
      <c r="M11" s="9"/>
      <c r="N11" s="245"/>
      <c r="O11" s="245"/>
      <c r="P11" s="245"/>
      <c r="Q11" s="245"/>
      <c r="R11" s="284"/>
    </row>
    <row r="12" spans="2:20" ht="18.75">
      <c r="B12" s="11" t="s">
        <v>6</v>
      </c>
      <c r="C12" s="16">
        <v>6585</v>
      </c>
      <c r="D12" s="16">
        <v>7290</v>
      </c>
      <c r="E12" s="16">
        <v>7949</v>
      </c>
      <c r="F12" s="16">
        <v>9135</v>
      </c>
      <c r="G12" s="16">
        <v>9281</v>
      </c>
      <c r="H12" s="16">
        <v>13596</v>
      </c>
      <c r="I12" s="16">
        <v>16091</v>
      </c>
      <c r="J12" s="17">
        <v>17482</v>
      </c>
      <c r="K12" s="18">
        <v>18742</v>
      </c>
      <c r="L12" s="18">
        <v>20710</v>
      </c>
      <c r="M12" s="18">
        <v>24009</v>
      </c>
      <c r="N12" s="247">
        <v>26199</v>
      </c>
      <c r="O12" s="247">
        <v>28559</v>
      </c>
      <c r="P12" s="247">
        <f>SUM(P14:P15)</f>
        <v>30365</v>
      </c>
      <c r="Q12" s="247">
        <f>SUM(Q14:Q15)</f>
        <v>31301</v>
      </c>
      <c r="R12" s="283">
        <v>31082</v>
      </c>
    </row>
    <row r="13" spans="2:20" ht="18">
      <c r="B13" s="8"/>
      <c r="C13" s="16"/>
      <c r="D13" s="16"/>
      <c r="E13" s="16"/>
      <c r="F13" s="16"/>
      <c r="G13" s="16"/>
      <c r="H13" s="16"/>
      <c r="I13" s="16"/>
      <c r="J13" s="19"/>
      <c r="K13" s="16"/>
      <c r="L13" s="16"/>
      <c r="M13" s="16"/>
      <c r="N13" s="248"/>
      <c r="O13" s="248"/>
      <c r="P13" s="248"/>
      <c r="Q13" s="248"/>
      <c r="R13" s="284"/>
    </row>
    <row r="14" spans="2:20" ht="18.75">
      <c r="B14" s="20" t="s">
        <v>7</v>
      </c>
      <c r="C14" s="16">
        <v>2463</v>
      </c>
      <c r="D14" s="16">
        <v>2356</v>
      </c>
      <c r="E14" s="16">
        <v>2251</v>
      </c>
      <c r="F14" s="16">
        <v>2185</v>
      </c>
      <c r="G14" s="16">
        <v>2146</v>
      </c>
      <c r="H14" s="16">
        <v>2087</v>
      </c>
      <c r="I14" s="16">
        <v>2001</v>
      </c>
      <c r="J14" s="17">
        <v>1806</v>
      </c>
      <c r="K14" s="16">
        <v>1437</v>
      </c>
      <c r="L14" s="16">
        <v>1392</v>
      </c>
      <c r="M14" s="16">
        <v>1263</v>
      </c>
      <c r="N14" s="248">
        <v>1163</v>
      </c>
      <c r="O14" s="248">
        <v>1092</v>
      </c>
      <c r="P14" s="248">
        <v>1028</v>
      </c>
      <c r="Q14" s="248">
        <v>906</v>
      </c>
      <c r="R14" s="283">
        <v>865</v>
      </c>
      <c r="S14" s="374"/>
    </row>
    <row r="15" spans="2:20" ht="18">
      <c r="B15" s="11" t="s">
        <v>8</v>
      </c>
      <c r="C15" s="16">
        <v>4122</v>
      </c>
      <c r="D15" s="16">
        <v>4934</v>
      </c>
      <c r="E15" s="16">
        <v>5698</v>
      </c>
      <c r="F15" s="16">
        <v>6950</v>
      </c>
      <c r="G15" s="16">
        <v>7134</v>
      </c>
      <c r="H15" s="16">
        <v>11507</v>
      </c>
      <c r="I15" s="16">
        <v>14090</v>
      </c>
      <c r="J15" s="17">
        <v>15676</v>
      </c>
      <c r="K15" s="16">
        <v>17305</v>
      </c>
      <c r="L15" s="16">
        <v>19318</v>
      </c>
      <c r="M15" s="16">
        <v>22746</v>
      </c>
      <c r="N15" s="248">
        <v>25036</v>
      </c>
      <c r="O15" s="248">
        <v>27467</v>
      </c>
      <c r="P15" s="248">
        <v>29337</v>
      </c>
      <c r="Q15" s="248">
        <v>30395</v>
      </c>
      <c r="R15" s="283">
        <v>30217</v>
      </c>
      <c r="S15" s="374"/>
    </row>
    <row r="16" spans="2:20" ht="18">
      <c r="B16" s="21"/>
      <c r="C16" s="22"/>
      <c r="D16" s="22"/>
      <c r="E16" s="22"/>
      <c r="F16" s="22"/>
      <c r="G16" s="22"/>
      <c r="H16" s="22"/>
      <c r="I16" s="22"/>
      <c r="J16" s="23"/>
      <c r="K16" s="24"/>
      <c r="L16" s="25"/>
      <c r="M16" s="25"/>
      <c r="N16" s="249"/>
      <c r="O16" s="249"/>
      <c r="P16" s="249"/>
      <c r="Q16" s="249"/>
      <c r="R16" s="285"/>
      <c r="S16" s="49"/>
    </row>
    <row r="17" spans="2:19">
      <c r="Q17" s="49"/>
    </row>
    <row r="18" spans="2:19" ht="15">
      <c r="B18" s="27" t="s">
        <v>284</v>
      </c>
      <c r="H18" s="49"/>
      <c r="R18" s="49"/>
    </row>
    <row r="19" spans="2:19" ht="18" customHeight="1">
      <c r="C19" s="376"/>
      <c r="D19" s="376"/>
      <c r="E19" s="376"/>
      <c r="F19" s="376"/>
      <c r="G19" s="376"/>
      <c r="H19" s="376"/>
      <c r="I19" s="376"/>
      <c r="J19" s="376"/>
      <c r="K19" s="376"/>
      <c r="L19" s="376"/>
      <c r="M19" s="376"/>
      <c r="N19" s="376"/>
      <c r="O19" s="376"/>
      <c r="P19" s="376"/>
      <c r="Q19" s="376"/>
      <c r="R19" s="376"/>
    </row>
    <row r="20" spans="2:19" ht="15">
      <c r="C20" s="231"/>
    </row>
    <row r="21" spans="2:19" ht="15"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</row>
    <row r="22" spans="2:19" ht="17.25" customHeight="1">
      <c r="C22" s="231"/>
    </row>
    <row r="23" spans="2:19" ht="15">
      <c r="C23" s="231"/>
    </row>
    <row r="25" spans="2:19" ht="15">
      <c r="C25" s="231"/>
    </row>
  </sheetData>
  <mergeCells count="3">
    <mergeCell ref="B2:J3"/>
    <mergeCell ref="B5:B6"/>
    <mergeCell ref="C5:Q5"/>
  </mergeCells>
  <pageMargins left="0.7" right="0.7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03"/>
  <sheetViews>
    <sheetView zoomScale="90" zoomScaleNormal="90" workbookViewId="0">
      <pane ySplit="7" topLeftCell="A179" activePane="bottomLeft" state="frozen"/>
      <selection pane="bottomLeft" activeCell="E194" sqref="E194"/>
    </sheetView>
  </sheetViews>
  <sheetFormatPr defaultRowHeight="14.25"/>
  <cols>
    <col min="1" max="1" width="4" customWidth="1"/>
    <col min="2" max="2" width="22.625" style="28" customWidth="1"/>
    <col min="3" max="3" width="15.625" style="28" customWidth="1"/>
    <col min="4" max="4" width="10.375" style="28" customWidth="1"/>
    <col min="5" max="5" width="13.25" style="28" customWidth="1"/>
    <col min="6" max="6" width="10" style="28" customWidth="1"/>
    <col min="7" max="7" width="14" style="28" customWidth="1"/>
    <col min="8" max="8" width="12.5" style="28" customWidth="1"/>
    <col min="9" max="9" width="17.75" customWidth="1"/>
    <col min="10" max="10" width="9.125" customWidth="1"/>
    <col min="11" max="11" width="15.25" customWidth="1"/>
    <col min="12" max="12" width="13.25" customWidth="1"/>
    <col min="13" max="13" width="11.625" customWidth="1"/>
    <col min="14" max="14" width="14" customWidth="1"/>
    <col min="15" max="15" width="12.125" customWidth="1"/>
    <col min="16" max="16" width="13" customWidth="1"/>
    <col min="17" max="17" width="10.5" customWidth="1"/>
    <col min="26" max="26" width="27.625" customWidth="1"/>
  </cols>
  <sheetData>
    <row r="1" spans="2:13" ht="18.75">
      <c r="B1" s="29" t="s">
        <v>181</v>
      </c>
      <c r="C1" s="84"/>
      <c r="D1" s="84"/>
      <c r="E1" s="84"/>
      <c r="F1" s="84"/>
      <c r="G1" s="84"/>
      <c r="H1" s="84"/>
    </row>
    <row r="2" spans="2:13" ht="18.75">
      <c r="B2" s="29" t="s">
        <v>182</v>
      </c>
      <c r="C2" s="84"/>
      <c r="D2" s="84"/>
      <c r="E2" s="84"/>
      <c r="F2" s="84"/>
      <c r="G2" s="84"/>
      <c r="H2" s="84"/>
    </row>
    <row r="3" spans="2:13" ht="18.75">
      <c r="B3" s="29" t="s">
        <v>183</v>
      </c>
      <c r="C3" s="274"/>
      <c r="D3" s="84"/>
      <c r="E3" s="84"/>
      <c r="F3" s="84"/>
      <c r="G3" s="84"/>
      <c r="H3" s="84"/>
    </row>
    <row r="4" spans="2:13" ht="12" customHeight="1" thickBot="1">
      <c r="B4" s="219"/>
    </row>
    <row r="5" spans="2:13" ht="17.25">
      <c r="B5" s="704" t="s">
        <v>12</v>
      </c>
      <c r="C5" s="706" t="s">
        <v>13</v>
      </c>
      <c r="D5" s="706"/>
      <c r="E5" s="706" t="s">
        <v>14</v>
      </c>
      <c r="F5" s="706"/>
      <c r="G5" s="706" t="s">
        <v>15</v>
      </c>
      <c r="H5" s="707"/>
      <c r="I5" s="220"/>
      <c r="J5" s="220"/>
      <c r="K5" s="708"/>
      <c r="L5" s="708"/>
      <c r="M5" s="60"/>
    </row>
    <row r="6" spans="2:13" ht="18" thickBot="1">
      <c r="B6" s="705"/>
      <c r="C6" s="345" t="s">
        <v>16</v>
      </c>
      <c r="D6" s="345" t="s">
        <v>184</v>
      </c>
      <c r="E6" s="345" t="s">
        <v>16</v>
      </c>
      <c r="F6" s="345" t="s">
        <v>184</v>
      </c>
      <c r="G6" s="345" t="s">
        <v>16</v>
      </c>
      <c r="H6" s="346" t="s">
        <v>184</v>
      </c>
      <c r="I6" s="221"/>
      <c r="J6" s="221"/>
      <c r="K6" s="221"/>
      <c r="L6" s="221"/>
      <c r="M6" s="60"/>
    </row>
    <row r="7" spans="2:13" ht="16.5" thickBot="1">
      <c r="B7" s="342"/>
      <c r="C7" s="343"/>
      <c r="D7" s="343"/>
      <c r="E7" s="343"/>
      <c r="F7" s="343"/>
      <c r="G7" s="343"/>
      <c r="H7" s="344"/>
      <c r="I7" s="408"/>
      <c r="J7" s="26"/>
      <c r="K7" s="26"/>
      <c r="L7" s="26"/>
      <c r="M7" s="60"/>
    </row>
    <row r="8" spans="2:13" ht="15.75">
      <c r="B8" s="288">
        <v>37990</v>
      </c>
      <c r="C8" s="289">
        <v>2512</v>
      </c>
      <c r="D8" s="290">
        <v>177309</v>
      </c>
      <c r="E8" s="289">
        <v>1979</v>
      </c>
      <c r="F8" s="290">
        <v>15289</v>
      </c>
      <c r="G8" s="289">
        <v>4491</v>
      </c>
      <c r="H8" s="291">
        <v>192598</v>
      </c>
      <c r="I8" s="407"/>
      <c r="J8" s="61"/>
      <c r="K8" s="222"/>
      <c r="L8" s="61"/>
      <c r="M8" s="60"/>
    </row>
    <row r="9" spans="2:13" ht="15.75">
      <c r="B9" s="292">
        <v>38021</v>
      </c>
      <c r="C9" s="286">
        <v>2595</v>
      </c>
      <c r="D9" s="287">
        <v>182070</v>
      </c>
      <c r="E9" s="286">
        <v>2802</v>
      </c>
      <c r="F9" s="287">
        <v>19793</v>
      </c>
      <c r="G9" s="286">
        <v>5397</v>
      </c>
      <c r="H9" s="293">
        <v>201863</v>
      </c>
      <c r="I9" s="222"/>
      <c r="J9" s="61"/>
      <c r="K9" s="222"/>
      <c r="L9" s="61"/>
      <c r="M9" s="60"/>
    </row>
    <row r="10" spans="2:13" ht="15.75">
      <c r="B10" s="292">
        <v>38050</v>
      </c>
      <c r="C10" s="286">
        <v>2591</v>
      </c>
      <c r="D10" s="287">
        <v>183816</v>
      </c>
      <c r="E10" s="286">
        <v>3439</v>
      </c>
      <c r="F10" s="287">
        <v>22726</v>
      </c>
      <c r="G10" s="286">
        <v>6030</v>
      </c>
      <c r="H10" s="293">
        <v>206542</v>
      </c>
      <c r="I10" s="222"/>
      <c r="J10" s="61"/>
      <c r="K10" s="222"/>
      <c r="L10" s="61"/>
      <c r="M10" s="60"/>
    </row>
    <row r="11" spans="2:13" ht="15.75">
      <c r="B11" s="292">
        <v>38081</v>
      </c>
      <c r="C11" s="286">
        <v>2628</v>
      </c>
      <c r="D11" s="287">
        <v>185973</v>
      </c>
      <c r="E11" s="286">
        <v>3972</v>
      </c>
      <c r="F11" s="287">
        <v>25608</v>
      </c>
      <c r="G11" s="286">
        <v>6600</v>
      </c>
      <c r="H11" s="293">
        <v>211581</v>
      </c>
      <c r="I11" s="222"/>
      <c r="J11" s="223"/>
      <c r="K11" s="222"/>
      <c r="L11" s="61"/>
      <c r="M11" s="60"/>
    </row>
    <row r="12" spans="2:13" ht="15.75">
      <c r="B12" s="292">
        <v>38111</v>
      </c>
      <c r="C12" s="286">
        <v>2618</v>
      </c>
      <c r="D12" s="287">
        <v>186416</v>
      </c>
      <c r="E12" s="286">
        <v>4145</v>
      </c>
      <c r="F12" s="287">
        <v>25931</v>
      </c>
      <c r="G12" s="286">
        <v>6763</v>
      </c>
      <c r="H12" s="293">
        <v>212347</v>
      </c>
      <c r="I12" s="222"/>
      <c r="J12" s="61"/>
      <c r="K12" s="222"/>
      <c r="L12" s="61"/>
      <c r="M12" s="60"/>
    </row>
    <row r="13" spans="2:13" ht="15.75">
      <c r="B13" s="292">
        <v>38142</v>
      </c>
      <c r="C13" s="286">
        <v>2610</v>
      </c>
      <c r="D13" s="287">
        <v>187009</v>
      </c>
      <c r="E13" s="286">
        <v>4202</v>
      </c>
      <c r="F13" s="287">
        <v>26352</v>
      </c>
      <c r="G13" s="286">
        <v>6812</v>
      </c>
      <c r="H13" s="293">
        <v>213361</v>
      </c>
      <c r="I13" s="222"/>
      <c r="J13" s="61"/>
      <c r="K13" s="222"/>
      <c r="L13" s="61"/>
      <c r="M13" s="60"/>
    </row>
    <row r="14" spans="2:13" ht="15.75">
      <c r="B14" s="292">
        <v>38172</v>
      </c>
      <c r="C14" s="286">
        <v>2584</v>
      </c>
      <c r="D14" s="287">
        <v>184814</v>
      </c>
      <c r="E14" s="286">
        <v>4097</v>
      </c>
      <c r="F14" s="287">
        <v>25640</v>
      </c>
      <c r="G14" s="286">
        <v>6681</v>
      </c>
      <c r="H14" s="293">
        <v>210454</v>
      </c>
      <c r="I14" s="222"/>
      <c r="J14" s="61"/>
      <c r="K14" s="222"/>
      <c r="L14" s="61"/>
      <c r="M14" s="60"/>
    </row>
    <row r="15" spans="2:13" ht="15.75">
      <c r="B15" s="292">
        <v>38203</v>
      </c>
      <c r="C15" s="286">
        <v>2610</v>
      </c>
      <c r="D15" s="287">
        <v>182870</v>
      </c>
      <c r="E15" s="286">
        <v>4153</v>
      </c>
      <c r="F15" s="287">
        <v>25701</v>
      </c>
      <c r="G15" s="286">
        <v>6763</v>
      </c>
      <c r="H15" s="293">
        <v>208571</v>
      </c>
      <c r="I15" s="224"/>
      <c r="J15" s="223"/>
      <c r="K15" s="224"/>
      <c r="L15" s="223"/>
      <c r="M15" s="60"/>
    </row>
    <row r="16" spans="2:13" ht="15.75">
      <c r="B16" s="292">
        <v>38234</v>
      </c>
      <c r="C16" s="286">
        <v>2545</v>
      </c>
      <c r="D16" s="287">
        <v>180896</v>
      </c>
      <c r="E16" s="286">
        <v>3876</v>
      </c>
      <c r="F16" s="287">
        <v>23894</v>
      </c>
      <c r="G16" s="286">
        <v>6421</v>
      </c>
      <c r="H16" s="293">
        <v>204790</v>
      </c>
      <c r="I16" s="26"/>
      <c r="J16" s="26"/>
      <c r="K16" s="26"/>
      <c r="L16" s="26"/>
      <c r="M16" s="60"/>
    </row>
    <row r="17" spans="2:13" ht="17.25">
      <c r="B17" s="292">
        <v>38264</v>
      </c>
      <c r="C17" s="286">
        <v>2522</v>
      </c>
      <c r="D17" s="287">
        <v>179155</v>
      </c>
      <c r="E17" s="286">
        <v>3888</v>
      </c>
      <c r="F17" s="287">
        <v>23663</v>
      </c>
      <c r="G17" s="286">
        <v>6410</v>
      </c>
      <c r="H17" s="293">
        <v>202818</v>
      </c>
      <c r="I17" s="220"/>
      <c r="J17" s="220"/>
      <c r="K17" s="708"/>
      <c r="L17" s="708"/>
      <c r="M17" s="60"/>
    </row>
    <row r="18" spans="2:13" ht="17.25">
      <c r="B18" s="292">
        <v>38295</v>
      </c>
      <c r="C18" s="286">
        <v>2519</v>
      </c>
      <c r="D18" s="287">
        <v>177690</v>
      </c>
      <c r="E18" s="286">
        <v>3861</v>
      </c>
      <c r="F18" s="287">
        <v>23914</v>
      </c>
      <c r="G18" s="286">
        <v>6380</v>
      </c>
      <c r="H18" s="293">
        <v>201604</v>
      </c>
      <c r="I18" s="221"/>
      <c r="J18" s="26"/>
      <c r="K18" s="221"/>
      <c r="L18" s="26"/>
      <c r="M18" s="60"/>
    </row>
    <row r="19" spans="2:13" ht="16.5" thickBot="1">
      <c r="B19" s="294">
        <v>38325</v>
      </c>
      <c r="C19" s="295">
        <v>2463</v>
      </c>
      <c r="D19" s="296">
        <v>172597</v>
      </c>
      <c r="E19" s="295">
        <v>4122</v>
      </c>
      <c r="F19" s="296">
        <v>28130</v>
      </c>
      <c r="G19" s="295">
        <v>6585</v>
      </c>
      <c r="H19" s="297">
        <v>200727</v>
      </c>
      <c r="I19" s="61"/>
      <c r="J19" s="26"/>
      <c r="K19" s="222"/>
      <c r="L19" s="26"/>
      <c r="M19" s="60"/>
    </row>
    <row r="20" spans="2:13" ht="15.75">
      <c r="B20" s="288">
        <v>38357</v>
      </c>
      <c r="C20" s="289">
        <v>2410</v>
      </c>
      <c r="D20" s="290">
        <v>170914</v>
      </c>
      <c r="E20" s="289">
        <v>3836</v>
      </c>
      <c r="F20" s="290">
        <v>26020</v>
      </c>
      <c r="G20" s="289">
        <v>6246</v>
      </c>
      <c r="H20" s="291">
        <v>196934</v>
      </c>
      <c r="I20" s="61"/>
      <c r="J20" s="26"/>
      <c r="K20" s="222"/>
      <c r="L20" s="26"/>
      <c r="M20" s="60"/>
    </row>
    <row r="21" spans="2:13" ht="15.75">
      <c r="B21" s="292">
        <v>38388</v>
      </c>
      <c r="C21" s="286">
        <v>2448</v>
      </c>
      <c r="D21" s="287">
        <v>172706</v>
      </c>
      <c r="E21" s="286">
        <v>4166</v>
      </c>
      <c r="F21" s="287">
        <v>28499</v>
      </c>
      <c r="G21" s="286">
        <v>6614</v>
      </c>
      <c r="H21" s="293">
        <v>201205</v>
      </c>
      <c r="I21" s="61"/>
      <c r="J21" s="26"/>
      <c r="K21" s="222"/>
      <c r="L21" s="26"/>
      <c r="M21" s="60"/>
    </row>
    <row r="22" spans="2:13" ht="15.75">
      <c r="B22" s="292">
        <v>38416</v>
      </c>
      <c r="C22" s="286">
        <v>2436</v>
      </c>
      <c r="D22" s="287">
        <v>172110</v>
      </c>
      <c r="E22" s="286">
        <v>4080</v>
      </c>
      <c r="F22" s="287">
        <v>28781</v>
      </c>
      <c r="G22" s="286">
        <v>6516</v>
      </c>
      <c r="H22" s="293">
        <v>200891</v>
      </c>
      <c r="I22" s="61"/>
      <c r="J22" s="26"/>
      <c r="K22" s="222"/>
      <c r="L22" s="26"/>
      <c r="M22" s="60"/>
    </row>
    <row r="23" spans="2:13" ht="15.75">
      <c r="B23" s="292">
        <v>38447</v>
      </c>
      <c r="C23" s="286">
        <v>2428</v>
      </c>
      <c r="D23" s="287">
        <v>172226</v>
      </c>
      <c r="E23" s="286">
        <v>4389</v>
      </c>
      <c r="F23" s="287">
        <v>29906</v>
      </c>
      <c r="G23" s="286">
        <v>6817</v>
      </c>
      <c r="H23" s="293">
        <v>202132</v>
      </c>
      <c r="I23" s="61"/>
      <c r="J23" s="26"/>
      <c r="K23" s="222"/>
      <c r="L23" s="26"/>
      <c r="M23" s="60"/>
    </row>
    <row r="24" spans="2:13" ht="15.75">
      <c r="B24" s="292">
        <v>38477</v>
      </c>
      <c r="C24" s="286">
        <v>2384</v>
      </c>
      <c r="D24" s="287">
        <v>171254</v>
      </c>
      <c r="E24" s="286">
        <v>4436</v>
      </c>
      <c r="F24" s="287">
        <v>30102</v>
      </c>
      <c r="G24" s="286">
        <v>6820</v>
      </c>
      <c r="H24" s="293">
        <v>201356</v>
      </c>
      <c r="I24" s="223"/>
      <c r="J24" s="26"/>
      <c r="K24" s="224"/>
      <c r="L24" s="26"/>
      <c r="M24" s="60"/>
    </row>
    <row r="25" spans="2:13" ht="15.75">
      <c r="B25" s="292">
        <v>38508</v>
      </c>
      <c r="C25" s="286">
        <v>2381</v>
      </c>
      <c r="D25" s="287">
        <v>171568</v>
      </c>
      <c r="E25" s="286">
        <v>4563</v>
      </c>
      <c r="F25" s="287">
        <v>30715</v>
      </c>
      <c r="G25" s="286">
        <v>6944</v>
      </c>
      <c r="H25" s="293">
        <v>202283</v>
      </c>
      <c r="I25" s="26"/>
      <c r="J25" s="26"/>
      <c r="K25" s="26"/>
      <c r="L25" s="26"/>
      <c r="M25" s="60"/>
    </row>
    <row r="26" spans="2:13" ht="15.75">
      <c r="B26" s="292">
        <v>38538</v>
      </c>
      <c r="C26" s="286">
        <v>2355</v>
      </c>
      <c r="D26" s="287">
        <v>171531</v>
      </c>
      <c r="E26" s="286">
        <v>4470</v>
      </c>
      <c r="F26" s="287">
        <v>30136</v>
      </c>
      <c r="G26" s="286">
        <v>6825</v>
      </c>
      <c r="H26" s="293">
        <v>201667</v>
      </c>
      <c r="I26" s="60"/>
      <c r="J26" s="60"/>
      <c r="K26" s="60"/>
      <c r="L26" s="60"/>
      <c r="M26" s="60"/>
    </row>
    <row r="27" spans="2:13" ht="15.75">
      <c r="B27" s="292">
        <v>38569</v>
      </c>
      <c r="C27" s="286">
        <v>2387</v>
      </c>
      <c r="D27" s="287">
        <v>172645</v>
      </c>
      <c r="E27" s="286">
        <v>4683</v>
      </c>
      <c r="F27" s="287">
        <v>31180</v>
      </c>
      <c r="G27" s="286">
        <v>7070</v>
      </c>
      <c r="H27" s="293">
        <v>203825</v>
      </c>
      <c r="I27" s="60"/>
      <c r="J27" s="60"/>
      <c r="K27" s="60"/>
      <c r="L27" s="60"/>
      <c r="M27" s="60"/>
    </row>
    <row r="28" spans="2:13" ht="15.75">
      <c r="B28" s="292">
        <v>38600</v>
      </c>
      <c r="C28" s="286">
        <v>2376</v>
      </c>
      <c r="D28" s="287">
        <v>173434</v>
      </c>
      <c r="E28" s="286">
        <v>4729</v>
      </c>
      <c r="F28" s="287">
        <v>31539</v>
      </c>
      <c r="G28" s="286">
        <v>7105</v>
      </c>
      <c r="H28" s="293">
        <v>204973</v>
      </c>
      <c r="I28" s="60"/>
      <c r="J28" s="60"/>
      <c r="K28" s="60"/>
      <c r="L28" s="60"/>
      <c r="M28" s="60"/>
    </row>
    <row r="29" spans="2:13" ht="15.75">
      <c r="B29" s="292">
        <v>38630</v>
      </c>
      <c r="C29" s="286">
        <v>2375</v>
      </c>
      <c r="D29" s="287">
        <v>174097</v>
      </c>
      <c r="E29" s="286">
        <v>4838</v>
      </c>
      <c r="F29" s="287">
        <v>32241</v>
      </c>
      <c r="G29" s="286">
        <v>7213</v>
      </c>
      <c r="H29" s="293">
        <v>206438</v>
      </c>
      <c r="I29" s="60"/>
      <c r="J29" s="60"/>
      <c r="K29" s="60"/>
      <c r="L29" s="60"/>
      <c r="M29" s="60"/>
    </row>
    <row r="30" spans="2:13" ht="15.75">
      <c r="B30" s="292">
        <v>38661</v>
      </c>
      <c r="C30" s="286">
        <v>2359</v>
      </c>
      <c r="D30" s="287">
        <v>173804</v>
      </c>
      <c r="E30" s="286">
        <v>4850</v>
      </c>
      <c r="F30" s="287">
        <v>32086</v>
      </c>
      <c r="G30" s="286">
        <v>7209</v>
      </c>
      <c r="H30" s="293">
        <v>205890</v>
      </c>
      <c r="I30" s="60"/>
      <c r="J30" s="60"/>
      <c r="K30" s="60"/>
      <c r="L30" s="60"/>
      <c r="M30" s="60"/>
    </row>
    <row r="31" spans="2:13" ht="16.5" thickBot="1">
      <c r="B31" s="294">
        <v>38691</v>
      </c>
      <c r="C31" s="295">
        <v>2356</v>
      </c>
      <c r="D31" s="296">
        <v>173885</v>
      </c>
      <c r="E31" s="295">
        <v>4934</v>
      </c>
      <c r="F31" s="296">
        <v>32902</v>
      </c>
      <c r="G31" s="295">
        <v>7290</v>
      </c>
      <c r="H31" s="297">
        <v>206787</v>
      </c>
      <c r="I31" s="60"/>
      <c r="J31" s="60"/>
      <c r="K31" s="60"/>
      <c r="L31" s="60"/>
      <c r="M31" s="60"/>
    </row>
    <row r="32" spans="2:13" ht="15.75">
      <c r="B32" s="288">
        <v>38723</v>
      </c>
      <c r="C32" s="289">
        <v>2316</v>
      </c>
      <c r="D32" s="290">
        <v>170430</v>
      </c>
      <c r="E32" s="289">
        <v>4797</v>
      </c>
      <c r="F32" s="290">
        <v>32163</v>
      </c>
      <c r="G32" s="289">
        <v>7313</v>
      </c>
      <c r="H32" s="291">
        <v>202593</v>
      </c>
      <c r="I32" s="60"/>
      <c r="J32" s="60"/>
      <c r="K32" s="60"/>
      <c r="L32" s="60"/>
      <c r="M32" s="60"/>
    </row>
    <row r="33" spans="2:13" ht="15.75">
      <c r="B33" s="292">
        <v>38754</v>
      </c>
      <c r="C33" s="286">
        <v>2319</v>
      </c>
      <c r="D33" s="287">
        <v>172446</v>
      </c>
      <c r="E33" s="286">
        <v>5006</v>
      </c>
      <c r="F33" s="287">
        <v>33344</v>
      </c>
      <c r="G33" s="298" t="s">
        <v>185</v>
      </c>
      <c r="H33" s="293">
        <v>205790</v>
      </c>
      <c r="I33" s="60"/>
      <c r="J33" s="60"/>
      <c r="K33" s="60"/>
      <c r="L33" s="60"/>
      <c r="M33" s="60"/>
    </row>
    <row r="34" spans="2:13" ht="15.75">
      <c r="B34" s="292">
        <v>38782</v>
      </c>
      <c r="C34" s="286">
        <v>2314</v>
      </c>
      <c r="D34" s="287">
        <v>172894</v>
      </c>
      <c r="E34" s="286">
        <v>5042</v>
      </c>
      <c r="F34" s="287">
        <v>33948</v>
      </c>
      <c r="G34" s="298" t="s">
        <v>186</v>
      </c>
      <c r="H34" s="293">
        <v>206842</v>
      </c>
      <c r="I34" s="60"/>
      <c r="J34" s="60"/>
      <c r="K34" s="60"/>
      <c r="L34" s="60"/>
      <c r="M34" s="60"/>
    </row>
    <row r="35" spans="2:13" ht="15.75">
      <c r="B35" s="292">
        <v>38813</v>
      </c>
      <c r="C35" s="286">
        <v>2303</v>
      </c>
      <c r="D35" s="287">
        <v>172953</v>
      </c>
      <c r="E35" s="298" t="s">
        <v>187</v>
      </c>
      <c r="F35" s="287">
        <v>34422</v>
      </c>
      <c r="G35" s="298" t="s">
        <v>188</v>
      </c>
      <c r="H35" s="293">
        <v>207375</v>
      </c>
      <c r="I35" s="60"/>
      <c r="J35" s="60"/>
      <c r="K35" s="60"/>
      <c r="L35" s="60"/>
      <c r="M35" s="60"/>
    </row>
    <row r="36" spans="2:13" ht="15.75">
      <c r="B36" s="292">
        <v>38843</v>
      </c>
      <c r="C36" s="298" t="s">
        <v>189</v>
      </c>
      <c r="D36" s="287">
        <v>173611</v>
      </c>
      <c r="E36" s="286">
        <v>5225</v>
      </c>
      <c r="F36" s="287">
        <v>34752</v>
      </c>
      <c r="G36" s="298" t="s">
        <v>190</v>
      </c>
      <c r="H36" s="293">
        <v>208363</v>
      </c>
      <c r="I36" s="60"/>
      <c r="J36" s="60"/>
      <c r="K36" s="60"/>
      <c r="L36" s="60"/>
      <c r="M36" s="60"/>
    </row>
    <row r="37" spans="2:13" ht="15.75">
      <c r="B37" s="292">
        <v>38874</v>
      </c>
      <c r="C37" s="286">
        <v>2300</v>
      </c>
      <c r="D37" s="287">
        <v>173755</v>
      </c>
      <c r="E37" s="286">
        <v>5371</v>
      </c>
      <c r="F37" s="287">
        <v>35622</v>
      </c>
      <c r="G37" s="286">
        <v>7671</v>
      </c>
      <c r="H37" s="293">
        <v>209377</v>
      </c>
      <c r="I37" s="60"/>
      <c r="J37" s="60"/>
      <c r="K37" s="60"/>
      <c r="L37" s="60"/>
      <c r="M37" s="60"/>
    </row>
    <row r="38" spans="2:13" ht="15.75">
      <c r="B38" s="292">
        <v>38904</v>
      </c>
      <c r="C38" s="286">
        <v>2289</v>
      </c>
      <c r="D38" s="287">
        <v>173566</v>
      </c>
      <c r="E38" s="286">
        <v>5395</v>
      </c>
      <c r="F38" s="287">
        <v>35782</v>
      </c>
      <c r="G38" s="286">
        <v>7684</v>
      </c>
      <c r="H38" s="293">
        <v>209348</v>
      </c>
    </row>
    <row r="39" spans="2:13" ht="15.75">
      <c r="B39" s="292">
        <v>38935</v>
      </c>
      <c r="C39" s="286">
        <v>2295</v>
      </c>
      <c r="D39" s="287">
        <v>174134</v>
      </c>
      <c r="E39" s="286">
        <v>5512</v>
      </c>
      <c r="F39" s="287">
        <v>36418</v>
      </c>
      <c r="G39" s="286">
        <v>7807</v>
      </c>
      <c r="H39" s="293">
        <v>210552</v>
      </c>
    </row>
    <row r="40" spans="2:13" ht="15.75">
      <c r="B40" s="292">
        <v>38966</v>
      </c>
      <c r="C40" s="286">
        <v>2289</v>
      </c>
      <c r="D40" s="287">
        <v>175123</v>
      </c>
      <c r="E40" s="286">
        <v>5533</v>
      </c>
      <c r="F40" s="287">
        <v>36663</v>
      </c>
      <c r="G40" s="286">
        <v>7822</v>
      </c>
      <c r="H40" s="293">
        <v>211786</v>
      </c>
    </row>
    <row r="41" spans="2:13" ht="15.75">
      <c r="B41" s="292">
        <v>38996</v>
      </c>
      <c r="C41" s="286">
        <v>2285</v>
      </c>
      <c r="D41" s="287">
        <v>175826</v>
      </c>
      <c r="E41" s="286">
        <v>5710</v>
      </c>
      <c r="F41" s="287">
        <v>37396</v>
      </c>
      <c r="G41" s="286">
        <v>7995</v>
      </c>
      <c r="H41" s="293">
        <v>213222</v>
      </c>
    </row>
    <row r="42" spans="2:13" ht="15.75">
      <c r="B42" s="292">
        <v>39027</v>
      </c>
      <c r="C42" s="286">
        <v>2270</v>
      </c>
      <c r="D42" s="287">
        <v>175372</v>
      </c>
      <c r="E42" s="286">
        <v>5711</v>
      </c>
      <c r="F42" s="287">
        <v>37845</v>
      </c>
      <c r="G42" s="286">
        <v>7981</v>
      </c>
      <c r="H42" s="293">
        <v>213217</v>
      </c>
    </row>
    <row r="43" spans="2:13" ht="16.5" thickBot="1">
      <c r="B43" s="294">
        <v>39057</v>
      </c>
      <c r="C43" s="295">
        <v>2251</v>
      </c>
      <c r="D43" s="296">
        <v>174105</v>
      </c>
      <c r="E43" s="295">
        <v>5698</v>
      </c>
      <c r="F43" s="296">
        <v>37968</v>
      </c>
      <c r="G43" s="295">
        <v>7949</v>
      </c>
      <c r="H43" s="297">
        <v>212073</v>
      </c>
    </row>
    <row r="44" spans="2:13" ht="15.75">
      <c r="B44" s="288">
        <v>39089</v>
      </c>
      <c r="C44" s="289">
        <v>2244</v>
      </c>
      <c r="D44" s="290">
        <v>175763</v>
      </c>
      <c r="E44" s="289">
        <v>5850</v>
      </c>
      <c r="F44" s="290">
        <v>38497</v>
      </c>
      <c r="G44" s="289">
        <v>8094</v>
      </c>
      <c r="H44" s="291">
        <v>214260</v>
      </c>
    </row>
    <row r="45" spans="2:13" ht="15.75">
      <c r="B45" s="292">
        <v>39120</v>
      </c>
      <c r="C45" s="286">
        <v>2227</v>
      </c>
      <c r="D45" s="287">
        <v>176389</v>
      </c>
      <c r="E45" s="286">
        <v>6112</v>
      </c>
      <c r="F45" s="287">
        <v>39694</v>
      </c>
      <c r="G45" s="286">
        <v>8339</v>
      </c>
      <c r="H45" s="293">
        <v>216083</v>
      </c>
    </row>
    <row r="46" spans="2:13" ht="15.75">
      <c r="B46" s="292">
        <v>39148</v>
      </c>
      <c r="C46" s="299">
        <v>2223</v>
      </c>
      <c r="D46" s="287">
        <v>177217</v>
      </c>
      <c r="E46" s="299">
        <v>6175</v>
      </c>
      <c r="F46" s="287">
        <v>40349</v>
      </c>
      <c r="G46" s="299">
        <v>8398</v>
      </c>
      <c r="H46" s="293">
        <v>217566</v>
      </c>
    </row>
    <row r="47" spans="2:13" ht="15.75">
      <c r="B47" s="292">
        <v>39179</v>
      </c>
      <c r="C47" s="299">
        <v>2228</v>
      </c>
      <c r="D47" s="287">
        <v>177588</v>
      </c>
      <c r="E47" s="299">
        <v>6328</v>
      </c>
      <c r="F47" s="287">
        <v>40689</v>
      </c>
      <c r="G47" s="299">
        <v>8556</v>
      </c>
      <c r="H47" s="293">
        <v>218277</v>
      </c>
    </row>
    <row r="48" spans="2:13" ht="15.75">
      <c r="B48" s="292">
        <v>39209</v>
      </c>
      <c r="C48" s="299">
        <v>2217</v>
      </c>
      <c r="D48" s="287">
        <v>177621</v>
      </c>
      <c r="E48" s="299">
        <v>6353</v>
      </c>
      <c r="F48" s="287">
        <v>40926</v>
      </c>
      <c r="G48" s="299">
        <v>8570</v>
      </c>
      <c r="H48" s="293">
        <v>218547</v>
      </c>
    </row>
    <row r="49" spans="2:8" ht="15.75">
      <c r="B49" s="292">
        <v>39240</v>
      </c>
      <c r="C49" s="299">
        <v>2217</v>
      </c>
      <c r="D49" s="287">
        <v>178370</v>
      </c>
      <c r="E49" s="299">
        <v>6526</v>
      </c>
      <c r="F49" s="300">
        <v>41443</v>
      </c>
      <c r="G49" s="299">
        <v>8743</v>
      </c>
      <c r="H49" s="293">
        <v>219813</v>
      </c>
    </row>
    <row r="50" spans="2:8" ht="15.75">
      <c r="B50" s="292">
        <v>39270</v>
      </c>
      <c r="C50" s="299">
        <v>2209</v>
      </c>
      <c r="D50" s="287">
        <v>178490</v>
      </c>
      <c r="E50" s="299">
        <v>6526</v>
      </c>
      <c r="F50" s="300">
        <v>41061</v>
      </c>
      <c r="G50" s="299">
        <v>8735</v>
      </c>
      <c r="H50" s="293">
        <v>219551</v>
      </c>
    </row>
    <row r="51" spans="2:8" ht="15.75">
      <c r="B51" s="292">
        <v>39301</v>
      </c>
      <c r="C51" s="299">
        <v>2209</v>
      </c>
      <c r="D51" s="287">
        <v>179170</v>
      </c>
      <c r="E51" s="299">
        <v>6695</v>
      </c>
      <c r="F51" s="300">
        <v>41617</v>
      </c>
      <c r="G51" s="299">
        <v>8904</v>
      </c>
      <c r="H51" s="293">
        <v>220787</v>
      </c>
    </row>
    <row r="52" spans="2:8" ht="15.75">
      <c r="B52" s="292">
        <v>39332</v>
      </c>
      <c r="C52" s="299">
        <v>2192</v>
      </c>
      <c r="D52" s="287">
        <v>179162</v>
      </c>
      <c r="E52" s="299">
        <v>6627</v>
      </c>
      <c r="F52" s="300">
        <v>40703</v>
      </c>
      <c r="G52" s="299">
        <v>8819</v>
      </c>
      <c r="H52" s="293">
        <v>219865</v>
      </c>
    </row>
    <row r="53" spans="2:8" ht="15.75">
      <c r="B53" s="301">
        <v>39362</v>
      </c>
      <c r="C53" s="299">
        <v>2207</v>
      </c>
      <c r="D53" s="287">
        <v>180297</v>
      </c>
      <c r="E53" s="299">
        <v>6918</v>
      </c>
      <c r="F53" s="300">
        <v>41875</v>
      </c>
      <c r="G53" s="299">
        <v>9125</v>
      </c>
      <c r="H53" s="293">
        <v>222172</v>
      </c>
    </row>
    <row r="54" spans="2:8" ht="15.75">
      <c r="B54" s="301">
        <v>39393</v>
      </c>
      <c r="C54" s="299">
        <v>2184</v>
      </c>
      <c r="D54" s="287">
        <v>178739</v>
      </c>
      <c r="E54" s="299">
        <v>6873</v>
      </c>
      <c r="F54" s="300">
        <v>42200</v>
      </c>
      <c r="G54" s="299">
        <v>9057</v>
      </c>
      <c r="H54" s="293">
        <v>220939</v>
      </c>
    </row>
    <row r="55" spans="2:8" ht="16.5" thickBot="1">
      <c r="B55" s="302">
        <v>39423</v>
      </c>
      <c r="C55" s="303">
        <v>2185</v>
      </c>
      <c r="D55" s="296">
        <v>178796</v>
      </c>
      <c r="E55" s="303">
        <v>6950</v>
      </c>
      <c r="F55" s="304">
        <v>42188</v>
      </c>
      <c r="G55" s="303">
        <v>9135</v>
      </c>
      <c r="H55" s="297">
        <v>220984</v>
      </c>
    </row>
    <row r="56" spans="2:8" ht="15.75">
      <c r="B56" s="305">
        <v>39454</v>
      </c>
      <c r="C56" s="306">
        <v>2139</v>
      </c>
      <c r="D56" s="290">
        <v>162842</v>
      </c>
      <c r="E56" s="306">
        <v>6124</v>
      </c>
      <c r="F56" s="307">
        <v>37985</v>
      </c>
      <c r="G56" s="306">
        <v>8263</v>
      </c>
      <c r="H56" s="291">
        <v>200827</v>
      </c>
    </row>
    <row r="57" spans="2:8" ht="15.75">
      <c r="B57" s="301">
        <v>39479</v>
      </c>
      <c r="C57" s="299">
        <v>2156</v>
      </c>
      <c r="D57" s="287">
        <v>165422</v>
      </c>
      <c r="E57" s="299">
        <v>6392</v>
      </c>
      <c r="F57" s="300">
        <v>39304</v>
      </c>
      <c r="G57" s="299">
        <v>8548</v>
      </c>
      <c r="H57" s="293">
        <v>204726</v>
      </c>
    </row>
    <row r="58" spans="2:8" ht="15.75">
      <c r="B58" s="301">
        <v>39508</v>
      </c>
      <c r="C58" s="299">
        <v>2161</v>
      </c>
      <c r="D58" s="287">
        <v>166248</v>
      </c>
      <c r="E58" s="299">
        <v>6525</v>
      </c>
      <c r="F58" s="300">
        <v>39598</v>
      </c>
      <c r="G58" s="299">
        <v>8686</v>
      </c>
      <c r="H58" s="293">
        <v>205846</v>
      </c>
    </row>
    <row r="59" spans="2:8" ht="15.75">
      <c r="B59" s="301">
        <v>39539</v>
      </c>
      <c r="C59" s="299">
        <v>2155</v>
      </c>
      <c r="D59" s="287">
        <v>166317</v>
      </c>
      <c r="E59" s="299">
        <v>6532</v>
      </c>
      <c r="F59" s="300">
        <v>39665</v>
      </c>
      <c r="G59" s="299">
        <v>8687</v>
      </c>
      <c r="H59" s="293">
        <v>205982</v>
      </c>
    </row>
    <row r="60" spans="2:8" ht="15.75">
      <c r="B60" s="301">
        <v>39570</v>
      </c>
      <c r="C60" s="299">
        <v>2176</v>
      </c>
      <c r="D60" s="287">
        <v>167935</v>
      </c>
      <c r="E60" s="299">
        <v>6685</v>
      </c>
      <c r="F60" s="300">
        <v>39000</v>
      </c>
      <c r="G60" s="299">
        <v>8863</v>
      </c>
      <c r="H60" s="293">
        <v>206949</v>
      </c>
    </row>
    <row r="61" spans="2:8" ht="15.75">
      <c r="B61" s="301">
        <v>39601</v>
      </c>
      <c r="C61" s="299">
        <v>2175</v>
      </c>
      <c r="D61" s="287">
        <v>167511</v>
      </c>
      <c r="E61" s="299">
        <v>6781</v>
      </c>
      <c r="F61" s="300">
        <v>39213</v>
      </c>
      <c r="G61" s="299">
        <v>8956</v>
      </c>
      <c r="H61" s="293">
        <v>206724</v>
      </c>
    </row>
    <row r="62" spans="2:8" ht="15.75">
      <c r="B62" s="301">
        <v>39631</v>
      </c>
      <c r="C62" s="299">
        <v>2169</v>
      </c>
      <c r="D62" s="287">
        <v>167249</v>
      </c>
      <c r="E62" s="299">
        <v>6832</v>
      </c>
      <c r="F62" s="300">
        <v>39059</v>
      </c>
      <c r="G62" s="299">
        <v>9004</v>
      </c>
      <c r="H62" s="293">
        <v>206327</v>
      </c>
    </row>
    <row r="63" spans="2:8" ht="15.75">
      <c r="B63" s="301">
        <v>39663</v>
      </c>
      <c r="C63" s="299">
        <v>2149</v>
      </c>
      <c r="D63" s="287">
        <v>166665</v>
      </c>
      <c r="E63" s="299">
        <v>6745</v>
      </c>
      <c r="F63" s="300">
        <v>38308</v>
      </c>
      <c r="G63" s="299">
        <v>8896</v>
      </c>
      <c r="H63" s="293">
        <v>204975</v>
      </c>
    </row>
    <row r="64" spans="2:8" ht="15.75">
      <c r="B64" s="301">
        <v>39694</v>
      </c>
      <c r="C64" s="299">
        <v>2164</v>
      </c>
      <c r="D64" s="287">
        <v>167224</v>
      </c>
      <c r="E64" s="299">
        <v>7000</v>
      </c>
      <c r="F64" s="300">
        <v>39349</v>
      </c>
      <c r="G64" s="299">
        <v>9164</v>
      </c>
      <c r="H64" s="293">
        <v>206573</v>
      </c>
    </row>
    <row r="65" spans="2:9" ht="15.75">
      <c r="B65" s="301">
        <v>39725</v>
      </c>
      <c r="C65" s="299">
        <v>2157</v>
      </c>
      <c r="D65" s="287">
        <v>166739</v>
      </c>
      <c r="E65" s="299">
        <v>7112</v>
      </c>
      <c r="F65" s="300">
        <v>39773</v>
      </c>
      <c r="G65" s="299">
        <v>9269</v>
      </c>
      <c r="H65" s="293">
        <v>206512</v>
      </c>
    </row>
    <row r="66" spans="2:9" ht="16.5">
      <c r="B66" s="301">
        <v>39756</v>
      </c>
      <c r="C66" s="299">
        <v>2145</v>
      </c>
      <c r="D66" s="287">
        <v>165120</v>
      </c>
      <c r="E66" s="299">
        <v>7007</v>
      </c>
      <c r="F66" s="300">
        <v>38888</v>
      </c>
      <c r="G66" s="299">
        <v>9153</v>
      </c>
      <c r="H66" s="293">
        <v>204015</v>
      </c>
      <c r="I66" s="226"/>
    </row>
    <row r="67" spans="2:9" ht="17.25" thickBot="1">
      <c r="B67" s="302">
        <v>39786</v>
      </c>
      <c r="C67" s="303">
        <v>2146</v>
      </c>
      <c r="D67" s="296">
        <v>163794</v>
      </c>
      <c r="E67" s="303">
        <v>7134</v>
      </c>
      <c r="F67" s="296">
        <v>39241</v>
      </c>
      <c r="G67" s="303">
        <v>9281</v>
      </c>
      <c r="H67" s="297">
        <v>203036</v>
      </c>
      <c r="I67" s="227"/>
    </row>
    <row r="68" spans="2:9" ht="15.75">
      <c r="B68" s="288">
        <v>39817</v>
      </c>
      <c r="C68" s="306">
        <v>2151</v>
      </c>
      <c r="D68" s="290">
        <v>181971</v>
      </c>
      <c r="E68" s="306">
        <v>7748</v>
      </c>
      <c r="F68" s="307">
        <v>44728</v>
      </c>
      <c r="G68" s="306">
        <v>9905</v>
      </c>
      <c r="H68" s="291">
        <v>226763</v>
      </c>
      <c r="I68" s="228"/>
    </row>
    <row r="69" spans="2:9" ht="15.75">
      <c r="B69" s="292">
        <v>39848</v>
      </c>
      <c r="C69" s="299">
        <v>2136</v>
      </c>
      <c r="D69" s="287">
        <v>182702</v>
      </c>
      <c r="E69" s="299">
        <v>8293</v>
      </c>
      <c r="F69" s="300">
        <v>46947</v>
      </c>
      <c r="G69" s="299">
        <v>10432</v>
      </c>
      <c r="H69" s="293">
        <v>229652</v>
      </c>
      <c r="I69" s="228"/>
    </row>
    <row r="70" spans="2:9" ht="15.75">
      <c r="B70" s="292">
        <v>39876</v>
      </c>
      <c r="C70" s="299">
        <v>2126</v>
      </c>
      <c r="D70" s="287">
        <v>183146</v>
      </c>
      <c r="E70" s="299">
        <v>8514</v>
      </c>
      <c r="F70" s="300">
        <v>47856</v>
      </c>
      <c r="G70" s="299">
        <v>10645</v>
      </c>
      <c r="H70" s="293">
        <v>231024</v>
      </c>
      <c r="I70" s="228"/>
    </row>
    <row r="71" spans="2:9" ht="15.75">
      <c r="B71" s="292">
        <v>39907</v>
      </c>
      <c r="C71" s="299">
        <v>2111</v>
      </c>
      <c r="D71" s="287">
        <v>182387</v>
      </c>
      <c r="E71" s="299">
        <v>8919</v>
      </c>
      <c r="F71" s="300">
        <v>49188</v>
      </c>
      <c r="G71" s="299">
        <v>11035</v>
      </c>
      <c r="H71" s="293">
        <v>231636</v>
      </c>
      <c r="I71" s="228"/>
    </row>
    <row r="72" spans="2:9" ht="15.75">
      <c r="B72" s="292">
        <v>39937</v>
      </c>
      <c r="C72" s="299">
        <v>2106</v>
      </c>
      <c r="D72" s="287">
        <v>183017</v>
      </c>
      <c r="E72" s="299">
        <v>9082</v>
      </c>
      <c r="F72" s="300">
        <v>49985</v>
      </c>
      <c r="G72" s="299">
        <v>11189</v>
      </c>
      <c r="H72" s="293">
        <v>233003</v>
      </c>
      <c r="I72" s="228"/>
    </row>
    <row r="73" spans="2:9" ht="15.75">
      <c r="B73" s="301">
        <v>39968</v>
      </c>
      <c r="C73" s="299">
        <v>2099</v>
      </c>
      <c r="D73" s="287">
        <v>183428</v>
      </c>
      <c r="E73" s="299">
        <v>9511</v>
      </c>
      <c r="F73" s="300">
        <v>51203</v>
      </c>
      <c r="G73" s="299">
        <v>11615</v>
      </c>
      <c r="H73" s="293">
        <v>234972</v>
      </c>
      <c r="I73" s="228"/>
    </row>
    <row r="74" spans="2:9" ht="15.75">
      <c r="B74" s="301">
        <v>39999</v>
      </c>
      <c r="C74" s="299">
        <v>2105</v>
      </c>
      <c r="D74" s="287">
        <v>185010</v>
      </c>
      <c r="E74" s="299">
        <v>9883</v>
      </c>
      <c r="F74" s="300">
        <v>52222</v>
      </c>
      <c r="G74" s="299">
        <v>11991</v>
      </c>
      <c r="H74" s="293">
        <v>237279</v>
      </c>
      <c r="I74" s="228"/>
    </row>
    <row r="75" spans="2:9" ht="15.75">
      <c r="B75" s="301">
        <v>40031</v>
      </c>
      <c r="C75" s="299">
        <v>2105</v>
      </c>
      <c r="D75" s="287">
        <v>185980</v>
      </c>
      <c r="E75" s="299">
        <v>10209</v>
      </c>
      <c r="F75" s="300">
        <v>53259</v>
      </c>
      <c r="G75" s="299">
        <v>12316</v>
      </c>
      <c r="H75" s="293">
        <v>239241</v>
      </c>
      <c r="I75" s="228"/>
    </row>
    <row r="76" spans="2:9" ht="15.75">
      <c r="B76" s="301">
        <v>40063</v>
      </c>
      <c r="C76" s="299">
        <v>2095</v>
      </c>
      <c r="D76" s="287">
        <v>187107</v>
      </c>
      <c r="E76" s="299">
        <v>10549</v>
      </c>
      <c r="F76" s="287">
        <v>54862</v>
      </c>
      <c r="G76" s="299">
        <v>12646</v>
      </c>
      <c r="H76" s="293">
        <v>241983</v>
      </c>
      <c r="I76" s="228"/>
    </row>
    <row r="77" spans="2:9" ht="15.75">
      <c r="B77" s="301">
        <v>40094</v>
      </c>
      <c r="C77" s="299">
        <v>2099</v>
      </c>
      <c r="D77" s="287">
        <v>187558</v>
      </c>
      <c r="E77" s="299">
        <v>10964</v>
      </c>
      <c r="F77" s="287">
        <v>56753</v>
      </c>
      <c r="G77" s="299">
        <v>13064</v>
      </c>
      <c r="H77" s="293">
        <v>244312</v>
      </c>
      <c r="I77" s="228"/>
    </row>
    <row r="78" spans="2:9" ht="15.75">
      <c r="B78" s="301">
        <v>40126</v>
      </c>
      <c r="C78" s="299">
        <v>2088</v>
      </c>
      <c r="D78" s="287">
        <v>188418</v>
      </c>
      <c r="E78" s="299">
        <v>11222</v>
      </c>
      <c r="F78" s="287">
        <v>57335</v>
      </c>
      <c r="G78" s="299">
        <v>13315</v>
      </c>
      <c r="H78" s="293">
        <v>245769</v>
      </c>
      <c r="I78" s="228"/>
    </row>
    <row r="79" spans="2:9" ht="16.5" thickBot="1">
      <c r="B79" s="302">
        <v>40157</v>
      </c>
      <c r="C79" s="303">
        <v>2087</v>
      </c>
      <c r="D79" s="296">
        <v>188704</v>
      </c>
      <c r="E79" s="303">
        <v>11507</v>
      </c>
      <c r="F79" s="296">
        <v>58444</v>
      </c>
      <c r="G79" s="303">
        <v>13596</v>
      </c>
      <c r="H79" s="297">
        <v>247150</v>
      </c>
      <c r="I79" s="228"/>
    </row>
    <row r="80" spans="2:9" ht="15.75">
      <c r="B80" s="305">
        <v>40188</v>
      </c>
      <c r="C80" s="306">
        <v>2050</v>
      </c>
      <c r="D80" s="290">
        <v>188007</v>
      </c>
      <c r="E80" s="306">
        <v>11529</v>
      </c>
      <c r="F80" s="307">
        <v>59507</v>
      </c>
      <c r="G80" s="306">
        <v>13579</v>
      </c>
      <c r="H80" s="291">
        <v>247514</v>
      </c>
    </row>
    <row r="81" spans="2:8" ht="15.75">
      <c r="B81" s="301">
        <v>40220</v>
      </c>
      <c r="C81" s="299">
        <v>2053</v>
      </c>
      <c r="D81" s="287">
        <v>189657</v>
      </c>
      <c r="E81" s="299">
        <v>12022</v>
      </c>
      <c r="F81" s="300">
        <v>61314</v>
      </c>
      <c r="G81" s="299">
        <v>14075</v>
      </c>
      <c r="H81" s="293">
        <v>250971</v>
      </c>
    </row>
    <row r="82" spans="2:8" ht="15.75">
      <c r="B82" s="301">
        <v>40249</v>
      </c>
      <c r="C82" s="299">
        <v>2053</v>
      </c>
      <c r="D82" s="287">
        <v>190565</v>
      </c>
      <c r="E82" s="299">
        <v>12437</v>
      </c>
      <c r="F82" s="300">
        <v>63298</v>
      </c>
      <c r="G82" s="299">
        <v>14490</v>
      </c>
      <c r="H82" s="293">
        <v>253863</v>
      </c>
    </row>
    <row r="83" spans="2:8" ht="15.75">
      <c r="B83" s="301">
        <v>40280</v>
      </c>
      <c r="C83" s="299">
        <v>2037</v>
      </c>
      <c r="D83" s="287">
        <v>191530</v>
      </c>
      <c r="E83" s="299">
        <v>12774</v>
      </c>
      <c r="F83" s="300">
        <v>64630</v>
      </c>
      <c r="G83" s="299">
        <v>14811</v>
      </c>
      <c r="H83" s="293">
        <v>256160</v>
      </c>
    </row>
    <row r="84" spans="2:8" ht="15.75">
      <c r="B84" s="301">
        <v>40310</v>
      </c>
      <c r="C84" s="299">
        <v>2039</v>
      </c>
      <c r="D84" s="287">
        <v>193300</v>
      </c>
      <c r="E84" s="299">
        <v>12986</v>
      </c>
      <c r="F84" s="300">
        <v>65535</v>
      </c>
      <c r="G84" s="299">
        <v>15025</v>
      </c>
      <c r="H84" s="293">
        <v>258835</v>
      </c>
    </row>
    <row r="85" spans="2:8" ht="15.75">
      <c r="B85" s="308">
        <v>40339</v>
      </c>
      <c r="C85" s="299">
        <v>2044</v>
      </c>
      <c r="D85" s="287">
        <v>194553</v>
      </c>
      <c r="E85" s="299">
        <v>13187</v>
      </c>
      <c r="F85" s="300">
        <v>66571</v>
      </c>
      <c r="G85" s="299">
        <v>15231</v>
      </c>
      <c r="H85" s="293">
        <v>261124</v>
      </c>
    </row>
    <row r="86" spans="2:8" ht="15.75">
      <c r="B86" s="308">
        <v>40369</v>
      </c>
      <c r="C86" s="299">
        <v>2041</v>
      </c>
      <c r="D86" s="287">
        <v>195849</v>
      </c>
      <c r="E86" s="299">
        <v>13418</v>
      </c>
      <c r="F86" s="300">
        <v>67739</v>
      </c>
      <c r="G86" s="299">
        <v>15459</v>
      </c>
      <c r="H86" s="293">
        <v>263588</v>
      </c>
    </row>
    <row r="87" spans="2:8" ht="15.75">
      <c r="B87" s="308">
        <v>40400</v>
      </c>
      <c r="C87" s="299">
        <v>2040</v>
      </c>
      <c r="D87" s="287">
        <v>195226</v>
      </c>
      <c r="E87" s="299">
        <v>13457</v>
      </c>
      <c r="F87" s="300">
        <v>67005</v>
      </c>
      <c r="G87" s="299">
        <v>15497</v>
      </c>
      <c r="H87" s="293">
        <v>262231</v>
      </c>
    </row>
    <row r="88" spans="2:8" ht="15.75">
      <c r="B88" s="308">
        <v>40431</v>
      </c>
      <c r="C88" s="299">
        <v>2026</v>
      </c>
      <c r="D88" s="287">
        <v>196856</v>
      </c>
      <c r="E88" s="299">
        <v>13672</v>
      </c>
      <c r="F88" s="287">
        <v>67183</v>
      </c>
      <c r="G88" s="299">
        <v>15698</v>
      </c>
      <c r="H88" s="293">
        <v>264039</v>
      </c>
    </row>
    <row r="89" spans="2:8" ht="15.75">
      <c r="B89" s="308">
        <v>40452</v>
      </c>
      <c r="C89" s="299">
        <v>2020</v>
      </c>
      <c r="D89" s="287">
        <v>197814</v>
      </c>
      <c r="E89" s="299">
        <v>13627</v>
      </c>
      <c r="F89" s="287">
        <v>67306</v>
      </c>
      <c r="G89" s="299">
        <v>15647</v>
      </c>
      <c r="H89" s="293">
        <v>265120</v>
      </c>
    </row>
    <row r="90" spans="2:8" ht="15.75">
      <c r="B90" s="308">
        <v>40483</v>
      </c>
      <c r="C90" s="299">
        <v>2011</v>
      </c>
      <c r="D90" s="287">
        <v>197928</v>
      </c>
      <c r="E90" s="299">
        <v>13898</v>
      </c>
      <c r="F90" s="287">
        <v>68257</v>
      </c>
      <c r="G90" s="299">
        <v>15909</v>
      </c>
      <c r="H90" s="293">
        <v>266185</v>
      </c>
    </row>
    <row r="91" spans="2:8" ht="16.5" thickBot="1">
      <c r="B91" s="309">
        <v>40513</v>
      </c>
      <c r="C91" s="303">
        <v>2001</v>
      </c>
      <c r="D91" s="296">
        <v>198234</v>
      </c>
      <c r="E91" s="303">
        <v>14090</v>
      </c>
      <c r="F91" s="296">
        <v>69007</v>
      </c>
      <c r="G91" s="303">
        <v>16091</v>
      </c>
      <c r="H91" s="297">
        <v>267241</v>
      </c>
    </row>
    <row r="92" spans="2:8" ht="15.75">
      <c r="B92" s="310">
        <v>40544</v>
      </c>
      <c r="C92" s="306">
        <v>1944</v>
      </c>
      <c r="D92" s="290">
        <v>193001</v>
      </c>
      <c r="E92" s="306">
        <v>14084</v>
      </c>
      <c r="F92" s="307">
        <v>69903</v>
      </c>
      <c r="G92" s="306">
        <v>16028</v>
      </c>
      <c r="H92" s="291">
        <v>262904</v>
      </c>
    </row>
    <row r="93" spans="2:8" ht="15.75">
      <c r="B93" s="308">
        <v>40581</v>
      </c>
      <c r="C93" s="299">
        <v>1920</v>
      </c>
      <c r="D93" s="287">
        <v>193059</v>
      </c>
      <c r="E93" s="299">
        <v>14278</v>
      </c>
      <c r="F93" s="300">
        <v>71257</v>
      </c>
      <c r="G93" s="299">
        <v>16198</v>
      </c>
      <c r="H93" s="293">
        <v>264316</v>
      </c>
    </row>
    <row r="94" spans="2:8" ht="15.75">
      <c r="B94" s="308">
        <v>40613</v>
      </c>
      <c r="C94" s="299">
        <v>1845</v>
      </c>
      <c r="D94" s="287">
        <v>171272</v>
      </c>
      <c r="E94" s="299">
        <v>13885</v>
      </c>
      <c r="F94" s="300">
        <v>65220</v>
      </c>
      <c r="G94" s="299">
        <v>15730</v>
      </c>
      <c r="H94" s="293">
        <v>236492</v>
      </c>
    </row>
    <row r="95" spans="2:8" s="60" customFormat="1" ht="15.75">
      <c r="B95" s="308">
        <v>40644</v>
      </c>
      <c r="C95" s="299">
        <v>1826</v>
      </c>
      <c r="D95" s="287">
        <v>171545</v>
      </c>
      <c r="E95" s="299">
        <v>14126</v>
      </c>
      <c r="F95" s="300">
        <v>65752</v>
      </c>
      <c r="G95" s="299">
        <v>15952</v>
      </c>
      <c r="H95" s="293">
        <v>237297</v>
      </c>
    </row>
    <row r="96" spans="2:8" s="60" customFormat="1" ht="15.75">
      <c r="B96" s="308">
        <v>40675</v>
      </c>
      <c r="C96" s="299">
        <v>1827</v>
      </c>
      <c r="D96" s="287">
        <v>172224</v>
      </c>
      <c r="E96" s="299">
        <v>14281</v>
      </c>
      <c r="F96" s="300">
        <v>66194</v>
      </c>
      <c r="G96" s="299">
        <v>16108</v>
      </c>
      <c r="H96" s="293">
        <v>238418</v>
      </c>
    </row>
    <row r="97" spans="2:8" s="60" customFormat="1" ht="15.75">
      <c r="B97" s="308">
        <v>40707</v>
      </c>
      <c r="C97" s="299">
        <v>1820</v>
      </c>
      <c r="D97" s="287">
        <v>173275</v>
      </c>
      <c r="E97" s="299">
        <v>14582</v>
      </c>
      <c r="F97" s="300">
        <v>67638</v>
      </c>
      <c r="G97" s="299">
        <v>16402</v>
      </c>
      <c r="H97" s="293">
        <v>240913</v>
      </c>
    </row>
    <row r="98" spans="2:8" s="60" customFormat="1" ht="15.75">
      <c r="B98" s="308">
        <v>40738</v>
      </c>
      <c r="C98" s="299">
        <v>1810</v>
      </c>
      <c r="D98" s="287">
        <v>173754</v>
      </c>
      <c r="E98" s="299">
        <v>14721</v>
      </c>
      <c r="F98" s="300">
        <v>68722</v>
      </c>
      <c r="G98" s="299">
        <v>16531</v>
      </c>
      <c r="H98" s="293">
        <v>242476</v>
      </c>
    </row>
    <row r="99" spans="2:8" s="60" customFormat="1" ht="15.75">
      <c r="B99" s="308">
        <v>40770</v>
      </c>
      <c r="C99" s="299">
        <v>1802</v>
      </c>
      <c r="D99" s="287">
        <v>173726</v>
      </c>
      <c r="E99" s="299">
        <v>14892</v>
      </c>
      <c r="F99" s="300">
        <v>69558</v>
      </c>
      <c r="G99" s="299">
        <v>16694</v>
      </c>
      <c r="H99" s="293">
        <v>243284</v>
      </c>
    </row>
    <row r="100" spans="2:8" s="60" customFormat="1" ht="15.75">
      <c r="B100" s="308">
        <v>40797</v>
      </c>
      <c r="C100" s="299">
        <v>1802</v>
      </c>
      <c r="D100" s="287">
        <v>173090</v>
      </c>
      <c r="E100" s="299">
        <v>15137</v>
      </c>
      <c r="F100" s="287">
        <v>70213</v>
      </c>
      <c r="G100" s="299">
        <v>16939</v>
      </c>
      <c r="H100" s="293">
        <v>243303</v>
      </c>
    </row>
    <row r="101" spans="2:8" s="60" customFormat="1" ht="15.75">
      <c r="B101" s="308">
        <v>40817</v>
      </c>
      <c r="C101" s="299">
        <v>1788</v>
      </c>
      <c r="D101" s="287">
        <v>173288</v>
      </c>
      <c r="E101" s="299">
        <v>15368</v>
      </c>
      <c r="F101" s="287">
        <v>71054</v>
      </c>
      <c r="G101" s="299">
        <v>17156</v>
      </c>
      <c r="H101" s="293">
        <v>244342</v>
      </c>
    </row>
    <row r="102" spans="2:8" s="60" customFormat="1" ht="15.75">
      <c r="B102" s="308">
        <v>40848</v>
      </c>
      <c r="C102" s="299">
        <v>1803</v>
      </c>
      <c r="D102" s="287">
        <v>173335</v>
      </c>
      <c r="E102" s="299">
        <v>15494</v>
      </c>
      <c r="F102" s="287">
        <v>71394</v>
      </c>
      <c r="G102" s="299">
        <v>17297</v>
      </c>
      <c r="H102" s="293">
        <v>244729</v>
      </c>
    </row>
    <row r="103" spans="2:8" s="60" customFormat="1" ht="16.5" thickBot="1">
      <c r="B103" s="309">
        <v>40888</v>
      </c>
      <c r="C103" s="303">
        <v>1806</v>
      </c>
      <c r="D103" s="296">
        <v>173815</v>
      </c>
      <c r="E103" s="303">
        <v>15676</v>
      </c>
      <c r="F103" s="296">
        <v>71688</v>
      </c>
      <c r="G103" s="303">
        <v>17482</v>
      </c>
      <c r="H103" s="297">
        <v>245503</v>
      </c>
    </row>
    <row r="104" spans="2:8" ht="15.75">
      <c r="B104" s="310">
        <v>40920</v>
      </c>
      <c r="C104" s="306">
        <v>1726</v>
      </c>
      <c r="D104" s="290">
        <v>166656</v>
      </c>
      <c r="E104" s="306">
        <v>15774</v>
      </c>
      <c r="F104" s="307">
        <v>72203</v>
      </c>
      <c r="G104" s="306">
        <v>17500</v>
      </c>
      <c r="H104" s="291">
        <v>238859</v>
      </c>
    </row>
    <row r="105" spans="2:8" s="60" customFormat="1" ht="15.75">
      <c r="B105" s="308">
        <v>40951</v>
      </c>
      <c r="C105" s="299">
        <v>1716</v>
      </c>
      <c r="D105" s="287">
        <v>167786</v>
      </c>
      <c r="E105" s="299">
        <v>15915</v>
      </c>
      <c r="F105" s="300">
        <v>71643</v>
      </c>
      <c r="G105" s="299">
        <v>17631</v>
      </c>
      <c r="H105" s="293">
        <v>239429</v>
      </c>
    </row>
    <row r="106" spans="2:8" s="60" customFormat="1" ht="15.75">
      <c r="B106" s="308">
        <v>40980</v>
      </c>
      <c r="C106" s="299">
        <v>1711</v>
      </c>
      <c r="D106" s="287">
        <v>168126</v>
      </c>
      <c r="E106" s="299">
        <v>15993</v>
      </c>
      <c r="F106" s="300">
        <v>71222</v>
      </c>
      <c r="G106" s="299">
        <v>17704</v>
      </c>
      <c r="H106" s="293">
        <v>239348</v>
      </c>
    </row>
    <row r="107" spans="2:8" s="60" customFormat="1" ht="15.75">
      <c r="B107" s="308">
        <v>41011</v>
      </c>
      <c r="C107" s="299">
        <v>1685</v>
      </c>
      <c r="D107" s="287">
        <v>168131</v>
      </c>
      <c r="E107" s="299">
        <v>16128</v>
      </c>
      <c r="F107" s="300">
        <v>71099</v>
      </c>
      <c r="G107" s="299">
        <v>17813</v>
      </c>
      <c r="H107" s="293">
        <v>239230</v>
      </c>
    </row>
    <row r="108" spans="2:8" s="60" customFormat="1" ht="15.75">
      <c r="B108" s="308">
        <v>41041</v>
      </c>
      <c r="C108" s="299">
        <v>1669</v>
      </c>
      <c r="D108" s="287">
        <v>167871</v>
      </c>
      <c r="E108" s="299">
        <v>16191</v>
      </c>
      <c r="F108" s="300">
        <v>71143</v>
      </c>
      <c r="G108" s="299">
        <v>17860</v>
      </c>
      <c r="H108" s="293">
        <v>239014</v>
      </c>
    </row>
    <row r="109" spans="2:8" s="60" customFormat="1" ht="15.75">
      <c r="B109" s="308">
        <v>41072</v>
      </c>
      <c r="C109" s="299">
        <v>1660</v>
      </c>
      <c r="D109" s="287">
        <v>169141</v>
      </c>
      <c r="E109" s="299">
        <v>16330</v>
      </c>
      <c r="F109" s="300">
        <v>71485</v>
      </c>
      <c r="G109" s="299">
        <v>17990</v>
      </c>
      <c r="H109" s="293">
        <v>240626</v>
      </c>
    </row>
    <row r="110" spans="2:8" s="26" customFormat="1" ht="15.75">
      <c r="B110" s="308">
        <v>41102</v>
      </c>
      <c r="C110" s="299">
        <v>1477</v>
      </c>
      <c r="D110" s="287">
        <v>162967</v>
      </c>
      <c r="E110" s="299">
        <v>16577</v>
      </c>
      <c r="F110" s="300">
        <v>77840</v>
      </c>
      <c r="G110" s="299">
        <v>18054</v>
      </c>
      <c r="H110" s="293">
        <v>240807</v>
      </c>
    </row>
    <row r="111" spans="2:8" s="60" customFormat="1" ht="15.75">
      <c r="B111" s="308">
        <v>41133</v>
      </c>
      <c r="C111" s="299">
        <v>1471</v>
      </c>
      <c r="D111" s="287">
        <v>163161</v>
      </c>
      <c r="E111" s="299">
        <v>16753</v>
      </c>
      <c r="F111" s="300">
        <v>78105</v>
      </c>
      <c r="G111" s="299">
        <v>18224</v>
      </c>
      <c r="H111" s="293">
        <v>241266</v>
      </c>
    </row>
    <row r="112" spans="2:8" s="60" customFormat="1" ht="15.75">
      <c r="B112" s="308">
        <v>41157</v>
      </c>
      <c r="C112" s="299">
        <v>1463</v>
      </c>
      <c r="D112" s="287">
        <v>163469</v>
      </c>
      <c r="E112" s="299">
        <v>16936</v>
      </c>
      <c r="F112" s="287">
        <v>78792</v>
      </c>
      <c r="G112" s="299">
        <v>18399</v>
      </c>
      <c r="H112" s="293">
        <v>242261</v>
      </c>
    </row>
    <row r="113" spans="2:9" s="60" customFormat="1" ht="15.75">
      <c r="B113" s="308">
        <v>41186</v>
      </c>
      <c r="C113" s="299">
        <v>1460</v>
      </c>
      <c r="D113" s="287">
        <v>163540</v>
      </c>
      <c r="E113" s="299">
        <v>17117</v>
      </c>
      <c r="F113" s="287">
        <v>80196</v>
      </c>
      <c r="G113" s="299">
        <v>18577</v>
      </c>
      <c r="H113" s="293">
        <v>243736</v>
      </c>
    </row>
    <row r="114" spans="2:9" s="60" customFormat="1" ht="15.75">
      <c r="B114" s="308">
        <v>41220</v>
      </c>
      <c r="C114" s="299">
        <v>1450</v>
      </c>
      <c r="D114" s="287">
        <v>163701</v>
      </c>
      <c r="E114" s="299">
        <v>17243</v>
      </c>
      <c r="F114" s="287">
        <v>80505</v>
      </c>
      <c r="G114" s="299">
        <v>18693</v>
      </c>
      <c r="H114" s="293">
        <v>244206</v>
      </c>
    </row>
    <row r="115" spans="2:9" s="60" customFormat="1" ht="16.5" thickBot="1">
      <c r="B115" s="309">
        <v>41251</v>
      </c>
      <c r="C115" s="303">
        <v>1437</v>
      </c>
      <c r="D115" s="296">
        <v>163118</v>
      </c>
      <c r="E115" s="303">
        <v>17305</v>
      </c>
      <c r="F115" s="296">
        <v>80493</v>
      </c>
      <c r="G115" s="303">
        <v>18742</v>
      </c>
      <c r="H115" s="297">
        <v>243611</v>
      </c>
    </row>
    <row r="116" spans="2:9" s="60" customFormat="1" ht="18">
      <c r="B116" s="310">
        <v>41286</v>
      </c>
      <c r="C116" s="306">
        <v>1417</v>
      </c>
      <c r="D116" s="290">
        <v>160549</v>
      </c>
      <c r="E116" s="306">
        <v>17399</v>
      </c>
      <c r="F116" s="307">
        <v>80327</v>
      </c>
      <c r="G116" s="306">
        <v>18816</v>
      </c>
      <c r="H116" s="291">
        <v>240876</v>
      </c>
      <c r="I116" s="73"/>
    </row>
    <row r="117" spans="2:9" s="60" customFormat="1" ht="18">
      <c r="B117" s="308">
        <v>41317</v>
      </c>
      <c r="C117" s="299">
        <v>1419</v>
      </c>
      <c r="D117" s="287">
        <v>162551</v>
      </c>
      <c r="E117" s="299">
        <v>17541</v>
      </c>
      <c r="F117" s="300">
        <v>80164</v>
      </c>
      <c r="G117" s="299">
        <v>18960</v>
      </c>
      <c r="H117" s="293">
        <v>242715</v>
      </c>
      <c r="I117" s="73"/>
    </row>
    <row r="118" spans="2:9" s="60" customFormat="1" ht="18">
      <c r="B118" s="308">
        <v>41345</v>
      </c>
      <c r="C118" s="299">
        <v>1422</v>
      </c>
      <c r="D118" s="287">
        <v>164333</v>
      </c>
      <c r="E118" s="299">
        <v>17801</v>
      </c>
      <c r="F118" s="300">
        <v>79882</v>
      </c>
      <c r="G118" s="299">
        <v>19223</v>
      </c>
      <c r="H118" s="293">
        <v>244215</v>
      </c>
      <c r="I118" s="73"/>
    </row>
    <row r="119" spans="2:9" s="60" customFormat="1" ht="18">
      <c r="B119" s="308">
        <v>41377</v>
      </c>
      <c r="C119" s="299">
        <v>1414</v>
      </c>
      <c r="D119" s="287">
        <v>164355</v>
      </c>
      <c r="E119" s="299">
        <v>17858</v>
      </c>
      <c r="F119" s="300">
        <v>80581</v>
      </c>
      <c r="G119" s="299">
        <v>19272</v>
      </c>
      <c r="H119" s="293">
        <v>244936</v>
      </c>
      <c r="I119" s="73"/>
    </row>
    <row r="120" spans="2:9" s="60" customFormat="1" ht="18">
      <c r="B120" s="308">
        <v>41407</v>
      </c>
      <c r="C120" s="299">
        <v>1409</v>
      </c>
      <c r="D120" s="287">
        <v>165417</v>
      </c>
      <c r="E120" s="299">
        <v>18124</v>
      </c>
      <c r="F120" s="300">
        <v>81419</v>
      </c>
      <c r="G120" s="299">
        <v>19533</v>
      </c>
      <c r="H120" s="293">
        <v>246836</v>
      </c>
      <c r="I120" s="73"/>
    </row>
    <row r="121" spans="2:9" s="60" customFormat="1" ht="18">
      <c r="B121" s="308">
        <v>41438</v>
      </c>
      <c r="C121" s="299">
        <v>1406</v>
      </c>
      <c r="D121" s="287">
        <v>166541</v>
      </c>
      <c r="E121" s="299">
        <v>18345</v>
      </c>
      <c r="F121" s="300">
        <v>82048</v>
      </c>
      <c r="G121" s="299">
        <v>19751</v>
      </c>
      <c r="H121" s="293">
        <v>248589</v>
      </c>
      <c r="I121" s="73"/>
    </row>
    <row r="122" spans="2:9" s="60" customFormat="1" ht="18">
      <c r="B122" s="308">
        <v>41468</v>
      </c>
      <c r="C122" s="299">
        <v>1403</v>
      </c>
      <c r="D122" s="287">
        <v>167041</v>
      </c>
      <c r="E122" s="299">
        <v>18477</v>
      </c>
      <c r="F122" s="300">
        <v>82763</v>
      </c>
      <c r="G122" s="299">
        <v>19880</v>
      </c>
      <c r="H122" s="293">
        <v>249804</v>
      </c>
      <c r="I122" s="73"/>
    </row>
    <row r="123" spans="2:9" s="60" customFormat="1" ht="18">
      <c r="B123" s="308">
        <v>41499</v>
      </c>
      <c r="C123" s="299">
        <v>1405</v>
      </c>
      <c r="D123" s="287">
        <v>167338</v>
      </c>
      <c r="E123" s="299">
        <v>18754</v>
      </c>
      <c r="F123" s="300">
        <v>83093</v>
      </c>
      <c r="G123" s="299">
        <v>20159</v>
      </c>
      <c r="H123" s="293">
        <v>250431</v>
      </c>
      <c r="I123" s="73"/>
    </row>
    <row r="124" spans="2:9" s="60" customFormat="1" ht="18">
      <c r="B124" s="308" t="s">
        <v>25</v>
      </c>
      <c r="C124" s="299">
        <v>1398</v>
      </c>
      <c r="D124" s="287">
        <v>168083</v>
      </c>
      <c r="E124" s="299">
        <v>19009</v>
      </c>
      <c r="F124" s="287">
        <v>83864</v>
      </c>
      <c r="G124" s="299">
        <v>20407</v>
      </c>
      <c r="H124" s="293">
        <v>251947</v>
      </c>
      <c r="I124" s="73"/>
    </row>
    <row r="125" spans="2:9" ht="18">
      <c r="B125" s="308">
        <v>41560</v>
      </c>
      <c r="C125" s="299">
        <v>1396</v>
      </c>
      <c r="D125" s="287">
        <v>168487</v>
      </c>
      <c r="E125" s="299">
        <v>19267</v>
      </c>
      <c r="F125" s="287">
        <v>85006</v>
      </c>
      <c r="G125" s="299">
        <v>20663</v>
      </c>
      <c r="H125" s="293">
        <v>253493</v>
      </c>
      <c r="I125" s="73"/>
    </row>
    <row r="126" spans="2:9" ht="18">
      <c r="B126" s="308">
        <v>41591</v>
      </c>
      <c r="C126" s="299">
        <v>1394</v>
      </c>
      <c r="D126" s="287">
        <v>168164</v>
      </c>
      <c r="E126" s="299">
        <v>19430</v>
      </c>
      <c r="F126" s="287">
        <v>85466</v>
      </c>
      <c r="G126" s="299">
        <v>20824</v>
      </c>
      <c r="H126" s="293">
        <v>253630</v>
      </c>
      <c r="I126" s="73"/>
    </row>
    <row r="127" spans="2:9" ht="18.75" thickBot="1">
      <c r="B127" s="311" t="s">
        <v>191</v>
      </c>
      <c r="C127" s="303">
        <v>1392</v>
      </c>
      <c r="D127" s="296">
        <v>166862</v>
      </c>
      <c r="E127" s="303">
        <v>19318</v>
      </c>
      <c r="F127" s="296">
        <v>85142</v>
      </c>
      <c r="G127" s="303">
        <v>20710</v>
      </c>
      <c r="H127" s="297">
        <v>252004</v>
      </c>
      <c r="I127" s="73"/>
    </row>
    <row r="128" spans="2:9" s="60" customFormat="1" ht="15.75">
      <c r="B128" s="310">
        <v>41651</v>
      </c>
      <c r="C128" s="306">
        <v>1376</v>
      </c>
      <c r="D128" s="290">
        <v>161589</v>
      </c>
      <c r="E128" s="306">
        <v>19544</v>
      </c>
      <c r="F128" s="307">
        <v>85676</v>
      </c>
      <c r="G128" s="306">
        <v>20920</v>
      </c>
      <c r="H128" s="291">
        <v>247265</v>
      </c>
    </row>
    <row r="129" spans="2:8" s="60" customFormat="1" ht="15.75">
      <c r="B129" s="308">
        <v>41684</v>
      </c>
      <c r="C129" s="299">
        <v>1372</v>
      </c>
      <c r="D129" s="287">
        <v>161061</v>
      </c>
      <c r="E129" s="299">
        <v>19920</v>
      </c>
      <c r="F129" s="300">
        <v>87063</v>
      </c>
      <c r="G129" s="299">
        <v>21292</v>
      </c>
      <c r="H129" s="293">
        <v>248124</v>
      </c>
    </row>
    <row r="130" spans="2:8" s="60" customFormat="1" ht="15.75">
      <c r="B130" s="308">
        <v>41712</v>
      </c>
      <c r="C130" s="299">
        <v>1374</v>
      </c>
      <c r="D130" s="287">
        <v>160245</v>
      </c>
      <c r="E130" s="299">
        <v>20123</v>
      </c>
      <c r="F130" s="300">
        <v>88133</v>
      </c>
      <c r="G130" s="299">
        <v>21497</v>
      </c>
      <c r="H130" s="293">
        <v>248378</v>
      </c>
    </row>
    <row r="131" spans="2:8" s="60" customFormat="1" ht="15.75">
      <c r="B131" s="308" t="s">
        <v>27</v>
      </c>
      <c r="C131" s="299">
        <v>1339</v>
      </c>
      <c r="D131" s="287">
        <v>151976</v>
      </c>
      <c r="E131" s="299">
        <v>20521</v>
      </c>
      <c r="F131" s="300">
        <v>92245</v>
      </c>
      <c r="G131" s="299">
        <v>21860</v>
      </c>
      <c r="H131" s="293">
        <v>244221</v>
      </c>
    </row>
    <row r="132" spans="2:8" s="60" customFormat="1" ht="15.75">
      <c r="B132" s="308">
        <v>41773</v>
      </c>
      <c r="C132" s="299">
        <v>1328</v>
      </c>
      <c r="D132" s="287">
        <v>149818</v>
      </c>
      <c r="E132" s="299">
        <v>20704</v>
      </c>
      <c r="F132" s="300">
        <v>93522</v>
      </c>
      <c r="G132" s="299">
        <v>22032</v>
      </c>
      <c r="H132" s="293">
        <v>243340</v>
      </c>
    </row>
    <row r="133" spans="2:8" s="60" customFormat="1" ht="15.75">
      <c r="B133" s="308">
        <v>41804</v>
      </c>
      <c r="C133" s="299">
        <v>1319</v>
      </c>
      <c r="D133" s="287">
        <v>148234</v>
      </c>
      <c r="E133" s="299">
        <v>21051</v>
      </c>
      <c r="F133" s="300">
        <v>96218</v>
      </c>
      <c r="G133" s="299">
        <v>22370</v>
      </c>
      <c r="H133" s="293">
        <v>244452</v>
      </c>
    </row>
    <row r="134" spans="2:8" s="60" customFormat="1" ht="15.75">
      <c r="B134" s="308">
        <v>41834</v>
      </c>
      <c r="C134" s="299">
        <v>1301</v>
      </c>
      <c r="D134" s="287">
        <v>145509</v>
      </c>
      <c r="E134" s="299">
        <v>21295</v>
      </c>
      <c r="F134" s="300">
        <v>98760</v>
      </c>
      <c r="G134" s="299">
        <v>22596</v>
      </c>
      <c r="H134" s="293">
        <v>244269</v>
      </c>
    </row>
    <row r="135" spans="2:8" s="60" customFormat="1" ht="15.75">
      <c r="B135" s="308">
        <v>41865</v>
      </c>
      <c r="C135" s="299">
        <v>1294</v>
      </c>
      <c r="D135" s="287">
        <v>144646</v>
      </c>
      <c r="E135" s="299">
        <v>21644</v>
      </c>
      <c r="F135" s="300">
        <v>99835</v>
      </c>
      <c r="G135" s="299">
        <v>22938</v>
      </c>
      <c r="H135" s="293">
        <v>244481</v>
      </c>
    </row>
    <row r="136" spans="2:8" s="60" customFormat="1" ht="15.75">
      <c r="B136" s="315" t="s">
        <v>28</v>
      </c>
      <c r="C136" s="299">
        <v>1285</v>
      </c>
      <c r="D136" s="287">
        <v>143960</v>
      </c>
      <c r="E136" s="299">
        <v>22032</v>
      </c>
      <c r="F136" s="287">
        <v>101157</v>
      </c>
      <c r="G136" s="299">
        <v>23317</v>
      </c>
      <c r="H136" s="293">
        <v>245117</v>
      </c>
    </row>
    <row r="137" spans="2:8" s="60" customFormat="1" ht="15.75">
      <c r="B137" s="315" t="s">
        <v>29</v>
      </c>
      <c r="C137" s="312">
        <v>1278</v>
      </c>
      <c r="D137" s="313">
        <v>142989</v>
      </c>
      <c r="E137" s="312">
        <v>22371</v>
      </c>
      <c r="F137" s="313">
        <v>102211</v>
      </c>
      <c r="G137" s="312">
        <v>23649</v>
      </c>
      <c r="H137" s="316">
        <v>245200</v>
      </c>
    </row>
    <row r="138" spans="2:8" s="60" customFormat="1" ht="15.75">
      <c r="B138" s="315" t="s">
        <v>30</v>
      </c>
      <c r="C138" s="312">
        <v>1271</v>
      </c>
      <c r="D138" s="313">
        <v>141826</v>
      </c>
      <c r="E138" s="312">
        <v>22525</v>
      </c>
      <c r="F138" s="313">
        <v>103117</v>
      </c>
      <c r="G138" s="312">
        <f>SUM(C138+E138)</f>
        <v>23796</v>
      </c>
      <c r="H138" s="316">
        <f>SUM(D138+F138)</f>
        <v>244943</v>
      </c>
    </row>
    <row r="139" spans="2:8" s="60" customFormat="1" ht="16.5" thickBot="1">
      <c r="B139" s="311" t="s">
        <v>31</v>
      </c>
      <c r="C139" s="317">
        <v>1263</v>
      </c>
      <c r="D139" s="318">
        <v>139403</v>
      </c>
      <c r="E139" s="317">
        <v>22746</v>
      </c>
      <c r="F139" s="318">
        <v>104037</v>
      </c>
      <c r="G139" s="317">
        <v>24009</v>
      </c>
      <c r="H139" s="319">
        <v>243440</v>
      </c>
    </row>
    <row r="140" spans="2:8" s="60" customFormat="1" ht="15.75">
      <c r="B140" s="325">
        <v>42005</v>
      </c>
      <c r="C140" s="326">
        <v>1247</v>
      </c>
      <c r="D140" s="327">
        <v>133125</v>
      </c>
      <c r="E140" s="326">
        <v>22507</v>
      </c>
      <c r="F140" s="328">
        <v>106839</v>
      </c>
      <c r="G140" s="326">
        <v>23754</v>
      </c>
      <c r="H140" s="329">
        <v>239964</v>
      </c>
    </row>
    <row r="141" spans="2:8" s="60" customFormat="1" ht="15.75">
      <c r="B141" s="315">
        <v>42036</v>
      </c>
      <c r="C141" s="320">
        <v>1243</v>
      </c>
      <c r="D141" s="300">
        <v>132706</v>
      </c>
      <c r="E141" s="299">
        <v>22977</v>
      </c>
      <c r="F141" s="300">
        <v>109496</v>
      </c>
      <c r="G141" s="299">
        <f>C141+E141</f>
        <v>24220</v>
      </c>
      <c r="H141" s="293">
        <f>D141+F141</f>
        <v>242202</v>
      </c>
    </row>
    <row r="142" spans="2:8" s="60" customFormat="1" ht="15.75">
      <c r="B142" s="315">
        <v>42064</v>
      </c>
      <c r="C142" s="321">
        <v>1235</v>
      </c>
      <c r="D142" s="322">
        <v>132235</v>
      </c>
      <c r="E142" s="312">
        <v>23229</v>
      </c>
      <c r="F142" s="314">
        <v>110743</v>
      </c>
      <c r="G142" s="312">
        <v>24464</v>
      </c>
      <c r="H142" s="316">
        <v>242978</v>
      </c>
    </row>
    <row r="143" spans="2:8" s="60" customFormat="1" ht="15.75">
      <c r="B143" s="315">
        <v>42095</v>
      </c>
      <c r="C143" s="320">
        <v>1221</v>
      </c>
      <c r="D143" s="300">
        <v>130573</v>
      </c>
      <c r="E143" s="299">
        <v>23308</v>
      </c>
      <c r="F143" s="300">
        <v>112487</v>
      </c>
      <c r="G143" s="299">
        <v>24529</v>
      </c>
      <c r="H143" s="293">
        <v>243060</v>
      </c>
    </row>
    <row r="144" spans="2:8" s="60" customFormat="1" ht="15.75">
      <c r="B144" s="315">
        <v>42125</v>
      </c>
      <c r="C144" s="321">
        <v>1206</v>
      </c>
      <c r="D144" s="322">
        <v>128631</v>
      </c>
      <c r="E144" s="312">
        <v>23649</v>
      </c>
      <c r="F144" s="314">
        <v>113957</v>
      </c>
      <c r="G144" s="312">
        <v>24856</v>
      </c>
      <c r="H144" s="316">
        <v>242588</v>
      </c>
    </row>
    <row r="145" spans="2:256" s="60" customFormat="1" ht="15.75">
      <c r="B145" s="315">
        <v>42156</v>
      </c>
      <c r="C145" s="320">
        <v>1206</v>
      </c>
      <c r="D145" s="300">
        <v>128258</v>
      </c>
      <c r="E145" s="299">
        <v>23837</v>
      </c>
      <c r="F145" s="300">
        <v>114477</v>
      </c>
      <c r="G145" s="299">
        <v>25043</v>
      </c>
      <c r="H145" s="293">
        <v>242735</v>
      </c>
    </row>
    <row r="146" spans="2:256" s="60" customFormat="1" ht="15.75">
      <c r="B146" s="315">
        <v>42186</v>
      </c>
      <c r="C146" s="320">
        <v>1199</v>
      </c>
      <c r="D146" s="300">
        <v>127377</v>
      </c>
      <c r="E146" s="299">
        <v>24046</v>
      </c>
      <c r="F146" s="323">
        <v>116165</v>
      </c>
      <c r="G146" s="299">
        <v>25245</v>
      </c>
      <c r="H146" s="330">
        <v>243542</v>
      </c>
    </row>
    <row r="147" spans="2:256" s="60" customFormat="1" ht="15.75">
      <c r="B147" s="315">
        <v>42217</v>
      </c>
      <c r="C147" s="130">
        <v>1188</v>
      </c>
      <c r="D147" s="300">
        <v>126610</v>
      </c>
      <c r="E147" s="130">
        <v>24206</v>
      </c>
      <c r="F147" s="323">
        <v>117613</v>
      </c>
      <c r="G147" s="324">
        <v>25394</v>
      </c>
      <c r="H147" s="293">
        <v>244223</v>
      </c>
      <c r="L147" s="68"/>
      <c r="M147" s="68"/>
    </row>
    <row r="148" spans="2:256" s="60" customFormat="1" ht="15.75">
      <c r="B148" s="315">
        <v>42248</v>
      </c>
      <c r="C148" s="130">
        <v>1180</v>
      </c>
      <c r="D148" s="300">
        <v>125933</v>
      </c>
      <c r="E148" s="130">
        <v>24547</v>
      </c>
      <c r="F148" s="323">
        <v>119383</v>
      </c>
      <c r="G148" s="324">
        <v>25727</v>
      </c>
      <c r="H148" s="330">
        <v>245316</v>
      </c>
    </row>
    <row r="149" spans="2:256" s="60" customFormat="1" ht="15.75">
      <c r="B149" s="315" t="s">
        <v>193</v>
      </c>
      <c r="C149" s="130">
        <v>1177</v>
      </c>
      <c r="D149" s="300">
        <v>126024</v>
      </c>
      <c r="E149" s="130">
        <v>24740</v>
      </c>
      <c r="F149" s="323">
        <v>120105</v>
      </c>
      <c r="G149" s="324">
        <v>25917</v>
      </c>
      <c r="H149" s="293">
        <v>246129</v>
      </c>
    </row>
    <row r="150" spans="2:256" ht="17.45" customHeight="1">
      <c r="B150" s="315" t="s">
        <v>195</v>
      </c>
      <c r="C150" s="130">
        <v>1167</v>
      </c>
      <c r="D150" s="300">
        <v>125267</v>
      </c>
      <c r="E150" s="130">
        <v>24957</v>
      </c>
      <c r="F150" s="323">
        <v>121028</v>
      </c>
      <c r="G150" s="324">
        <v>26124</v>
      </c>
      <c r="H150" s="330">
        <v>246295</v>
      </c>
    </row>
    <row r="151" spans="2:256" ht="17.45" customHeight="1" thickBot="1">
      <c r="B151" s="311" t="s">
        <v>197</v>
      </c>
      <c r="C151" s="331">
        <v>1163</v>
      </c>
      <c r="D151" s="304">
        <v>124467</v>
      </c>
      <c r="E151" s="331">
        <v>25036</v>
      </c>
      <c r="F151" s="332">
        <v>121611</v>
      </c>
      <c r="G151" s="333">
        <v>26199</v>
      </c>
      <c r="H151" s="297">
        <v>246078</v>
      </c>
    </row>
    <row r="152" spans="2:256" s="236" customFormat="1" ht="17.45" customHeight="1">
      <c r="B152" s="325">
        <v>42370</v>
      </c>
      <c r="C152" s="336">
        <v>1141</v>
      </c>
      <c r="D152" s="328">
        <v>122250</v>
      </c>
      <c r="E152" s="336">
        <v>25174</v>
      </c>
      <c r="F152" s="328">
        <v>122475</v>
      </c>
      <c r="G152" s="337">
        <v>26315</v>
      </c>
      <c r="H152" s="329">
        <v>244725</v>
      </c>
      <c r="I152" s="275"/>
      <c r="J152" s="26"/>
      <c r="K152" s="273"/>
      <c r="L152" s="273"/>
      <c r="M152" s="273"/>
      <c r="N152" s="273"/>
      <c r="O152" s="273"/>
      <c r="P152" s="273"/>
      <c r="Q152" s="60"/>
      <c r="R152" s="60"/>
      <c r="S152" s="60"/>
      <c r="T152" s="60"/>
      <c r="U152" s="60"/>
      <c r="V152" s="60"/>
      <c r="W152" s="60"/>
      <c r="X152" s="60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  <c r="AI152" s="60"/>
      <c r="AJ152" s="60"/>
      <c r="AK152" s="60"/>
      <c r="AL152" s="60"/>
      <c r="AM152" s="60"/>
      <c r="AN152" s="60"/>
      <c r="AO152" s="60"/>
      <c r="AP152" s="60"/>
      <c r="AQ152" s="60"/>
      <c r="AR152" s="60"/>
      <c r="AS152" s="60"/>
      <c r="AT152" s="60"/>
      <c r="AU152" s="60"/>
      <c r="AV152" s="60"/>
      <c r="AW152" s="60"/>
      <c r="AX152" s="60"/>
      <c r="AY152" s="60"/>
      <c r="AZ152" s="60"/>
      <c r="BA152" s="60"/>
      <c r="BB152" s="60"/>
      <c r="BC152" s="60"/>
      <c r="BD152" s="60"/>
      <c r="BE152" s="60"/>
      <c r="BF152" s="60"/>
      <c r="BG152" s="60"/>
      <c r="BH152" s="60"/>
      <c r="BI152" s="60"/>
      <c r="BJ152" s="60"/>
      <c r="BK152" s="60"/>
      <c r="BL152" s="60"/>
      <c r="BM152" s="60"/>
      <c r="BN152" s="60"/>
      <c r="BO152" s="60"/>
      <c r="BP152" s="60"/>
      <c r="BQ152" s="60"/>
      <c r="BR152" s="60"/>
      <c r="BS152" s="60"/>
      <c r="BT152" s="60"/>
      <c r="BU152" s="60"/>
      <c r="BV152" s="60"/>
      <c r="BW152" s="60"/>
      <c r="BX152" s="60"/>
      <c r="BY152" s="60"/>
      <c r="BZ152" s="60"/>
      <c r="CA152" s="60"/>
      <c r="CB152" s="60"/>
      <c r="CC152" s="60"/>
      <c r="CD152" s="60"/>
      <c r="CE152" s="60"/>
      <c r="CF152" s="60"/>
      <c r="CG152" s="60"/>
      <c r="CH152" s="60"/>
      <c r="CI152" s="60"/>
      <c r="CJ152" s="60"/>
      <c r="CK152" s="60"/>
      <c r="CL152" s="60"/>
      <c r="CM152" s="60"/>
      <c r="CN152" s="60"/>
      <c r="CO152" s="60"/>
      <c r="CP152" s="60"/>
      <c r="CQ152" s="60"/>
      <c r="CR152" s="60"/>
      <c r="CS152" s="60"/>
      <c r="CT152" s="60"/>
      <c r="CU152" s="60"/>
      <c r="CV152" s="60"/>
      <c r="CW152" s="60"/>
      <c r="CX152" s="60"/>
      <c r="CY152" s="60"/>
      <c r="CZ152" s="60"/>
      <c r="DA152" s="60"/>
      <c r="DB152" s="60"/>
      <c r="DC152" s="60"/>
      <c r="DD152" s="60"/>
      <c r="DE152" s="60"/>
      <c r="DF152" s="60"/>
      <c r="DG152" s="60"/>
      <c r="DH152" s="60"/>
      <c r="DI152" s="60"/>
      <c r="DJ152" s="60"/>
      <c r="DK152" s="60"/>
      <c r="DL152" s="60"/>
      <c r="DM152" s="60"/>
      <c r="DN152" s="60"/>
      <c r="DO152" s="60"/>
      <c r="DP152" s="60"/>
      <c r="DQ152" s="60"/>
      <c r="DR152" s="60"/>
      <c r="DS152" s="60"/>
      <c r="DT152" s="60"/>
      <c r="DU152" s="60"/>
      <c r="DV152" s="60"/>
      <c r="DW152" s="60"/>
      <c r="DX152" s="60"/>
      <c r="DY152" s="60"/>
      <c r="DZ152" s="60"/>
      <c r="EA152" s="60"/>
      <c r="EB152" s="60"/>
      <c r="EC152" s="60"/>
      <c r="ED152" s="60"/>
      <c r="EE152" s="60"/>
      <c r="EF152" s="60"/>
      <c r="EG152" s="60"/>
      <c r="EH152" s="60"/>
      <c r="EI152" s="60"/>
      <c r="EJ152" s="60"/>
      <c r="EK152" s="60"/>
      <c r="EL152" s="60"/>
      <c r="EM152" s="60"/>
      <c r="EN152" s="60"/>
      <c r="EO152" s="60"/>
      <c r="EP152" s="60"/>
      <c r="EQ152" s="60"/>
      <c r="ER152" s="60"/>
      <c r="ES152" s="60"/>
      <c r="ET152" s="60"/>
      <c r="EU152" s="60"/>
      <c r="EV152" s="60"/>
      <c r="EW152" s="60"/>
      <c r="EX152" s="60"/>
      <c r="EY152" s="60"/>
      <c r="EZ152" s="60"/>
      <c r="FA152" s="60"/>
      <c r="FB152" s="60"/>
      <c r="FC152" s="60"/>
      <c r="FD152" s="60"/>
      <c r="FE152" s="60"/>
      <c r="FF152" s="60"/>
      <c r="FG152" s="60"/>
      <c r="FH152" s="60"/>
      <c r="FI152" s="60"/>
      <c r="FJ152" s="60"/>
      <c r="FK152" s="60"/>
      <c r="FL152" s="60"/>
      <c r="FM152" s="60"/>
      <c r="FN152" s="60"/>
      <c r="FO152" s="60"/>
      <c r="FP152" s="60"/>
      <c r="FQ152" s="60"/>
      <c r="FR152" s="60"/>
      <c r="FS152" s="60"/>
      <c r="FT152" s="60"/>
      <c r="FU152" s="60"/>
      <c r="FV152" s="60"/>
      <c r="FW152" s="60"/>
      <c r="FX152" s="60"/>
      <c r="FY152" s="60"/>
      <c r="FZ152" s="60"/>
      <c r="GA152" s="60"/>
      <c r="GB152" s="60"/>
      <c r="GC152" s="60"/>
      <c r="GD152" s="60"/>
      <c r="GE152" s="60"/>
      <c r="GF152" s="60"/>
      <c r="GG152" s="60"/>
      <c r="GH152" s="60"/>
      <c r="GI152" s="60"/>
      <c r="GJ152" s="60"/>
      <c r="GK152" s="60"/>
      <c r="GL152" s="60"/>
      <c r="GM152" s="60"/>
      <c r="GN152" s="60"/>
      <c r="GO152" s="60"/>
      <c r="GP152" s="60"/>
      <c r="GQ152" s="60"/>
      <c r="GR152" s="60"/>
      <c r="GS152" s="60"/>
      <c r="GT152" s="60"/>
      <c r="GU152" s="60"/>
      <c r="GV152" s="60"/>
      <c r="GW152" s="60"/>
      <c r="GX152" s="60"/>
      <c r="GY152" s="60"/>
      <c r="GZ152" s="60"/>
      <c r="HA152" s="60"/>
      <c r="HB152" s="60"/>
      <c r="HC152" s="60"/>
      <c r="HD152" s="60"/>
      <c r="HE152" s="60"/>
      <c r="HF152" s="60"/>
      <c r="HG152" s="60"/>
      <c r="HH152" s="60"/>
      <c r="HI152" s="60"/>
      <c r="HJ152" s="60"/>
      <c r="HK152" s="60"/>
      <c r="HL152" s="60"/>
      <c r="HM152" s="60"/>
      <c r="HN152" s="60"/>
      <c r="HO152" s="60"/>
      <c r="HP152" s="60"/>
      <c r="HQ152" s="60"/>
      <c r="HR152" s="60"/>
      <c r="HS152" s="60"/>
      <c r="HT152" s="60"/>
      <c r="HU152" s="60"/>
      <c r="HV152" s="60"/>
      <c r="HW152" s="60"/>
      <c r="HX152" s="60"/>
      <c r="HY152" s="60"/>
      <c r="HZ152" s="60"/>
      <c r="IA152" s="60"/>
      <c r="IB152" s="60"/>
      <c r="IC152" s="60"/>
      <c r="ID152" s="60"/>
      <c r="IE152" s="60"/>
      <c r="IF152" s="60"/>
      <c r="IG152" s="60"/>
      <c r="IH152" s="60"/>
      <c r="II152" s="60"/>
      <c r="IJ152" s="60"/>
      <c r="IK152" s="60"/>
      <c r="IL152" s="60"/>
      <c r="IM152" s="60"/>
      <c r="IN152" s="60"/>
      <c r="IO152" s="60"/>
      <c r="IP152" s="60"/>
      <c r="IQ152" s="60"/>
      <c r="IR152" s="60"/>
      <c r="IS152" s="60"/>
      <c r="IT152" s="60"/>
      <c r="IU152" s="60"/>
      <c r="IV152" s="60"/>
    </row>
    <row r="153" spans="2:256" s="236" customFormat="1" ht="17.45" customHeight="1">
      <c r="B153" s="315">
        <v>42401</v>
      </c>
      <c r="C153" s="334">
        <v>1134</v>
      </c>
      <c r="D153" s="314">
        <v>123106</v>
      </c>
      <c r="E153" s="334">
        <v>25308</v>
      </c>
      <c r="F153" s="314">
        <v>123917</v>
      </c>
      <c r="G153" s="312">
        <v>26442</v>
      </c>
      <c r="H153" s="338">
        <v>247023</v>
      </c>
      <c r="I153" s="275"/>
      <c r="J153" s="74"/>
      <c r="K153" s="278"/>
      <c r="L153" s="273"/>
      <c r="M153" s="273"/>
      <c r="N153" s="273"/>
      <c r="O153" s="273"/>
      <c r="P153" s="273"/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  <c r="AJ153" s="60"/>
      <c r="AK153" s="60"/>
      <c r="AL153" s="60"/>
      <c r="AM153" s="60"/>
      <c r="AN153" s="60"/>
      <c r="AO153" s="60"/>
      <c r="AP153" s="60"/>
      <c r="AQ153" s="60"/>
      <c r="AR153" s="60"/>
      <c r="AS153" s="60"/>
      <c r="AT153" s="60"/>
      <c r="AU153" s="60"/>
      <c r="AV153" s="60"/>
      <c r="AW153" s="60"/>
      <c r="AX153" s="60"/>
      <c r="AY153" s="60"/>
      <c r="AZ153" s="60"/>
      <c r="BA153" s="60"/>
      <c r="BB153" s="60"/>
      <c r="BC153" s="60"/>
      <c r="BD153" s="60"/>
      <c r="BE153" s="60"/>
      <c r="BF153" s="60"/>
      <c r="BG153" s="60"/>
      <c r="BH153" s="60"/>
      <c r="BI153" s="60"/>
      <c r="BJ153" s="60"/>
      <c r="BK153" s="60"/>
      <c r="BL153" s="60"/>
      <c r="BM153" s="60"/>
      <c r="BN153" s="60"/>
      <c r="BO153" s="60"/>
      <c r="BP153" s="60"/>
      <c r="BQ153" s="60"/>
      <c r="BR153" s="60"/>
      <c r="BS153" s="60"/>
      <c r="BT153" s="60"/>
      <c r="BU153" s="60"/>
      <c r="BV153" s="60"/>
      <c r="BW153" s="60"/>
      <c r="BX153" s="60"/>
      <c r="BY153" s="60"/>
      <c r="BZ153" s="60"/>
      <c r="CA153" s="60"/>
      <c r="CB153" s="60"/>
      <c r="CC153" s="60"/>
      <c r="CD153" s="60"/>
      <c r="CE153" s="60"/>
      <c r="CF153" s="60"/>
      <c r="CG153" s="60"/>
      <c r="CH153" s="60"/>
      <c r="CI153" s="60"/>
      <c r="CJ153" s="60"/>
      <c r="CK153" s="60"/>
      <c r="CL153" s="60"/>
      <c r="CM153" s="60"/>
      <c r="CN153" s="60"/>
      <c r="CO153" s="60"/>
      <c r="CP153" s="60"/>
      <c r="CQ153" s="60"/>
      <c r="CR153" s="60"/>
      <c r="CS153" s="60"/>
      <c r="CT153" s="60"/>
      <c r="CU153" s="60"/>
      <c r="CV153" s="60"/>
      <c r="CW153" s="60"/>
      <c r="CX153" s="60"/>
      <c r="CY153" s="60"/>
      <c r="CZ153" s="60"/>
      <c r="DA153" s="60"/>
      <c r="DB153" s="60"/>
      <c r="DC153" s="60"/>
      <c r="DD153" s="60"/>
      <c r="DE153" s="60"/>
      <c r="DF153" s="60"/>
      <c r="DG153" s="60"/>
      <c r="DH153" s="60"/>
      <c r="DI153" s="60"/>
      <c r="DJ153" s="60"/>
      <c r="DK153" s="60"/>
      <c r="DL153" s="60"/>
      <c r="DM153" s="60"/>
      <c r="DN153" s="60"/>
      <c r="DO153" s="60"/>
      <c r="DP153" s="60"/>
      <c r="DQ153" s="60"/>
      <c r="DR153" s="60"/>
      <c r="DS153" s="60"/>
      <c r="DT153" s="60"/>
      <c r="DU153" s="60"/>
      <c r="DV153" s="60"/>
      <c r="DW153" s="60"/>
      <c r="DX153" s="60"/>
      <c r="DY153" s="60"/>
      <c r="DZ153" s="60"/>
      <c r="EA153" s="60"/>
      <c r="EB153" s="60"/>
      <c r="EC153" s="60"/>
      <c r="ED153" s="60"/>
      <c r="EE153" s="60"/>
      <c r="EF153" s="60"/>
      <c r="EG153" s="60"/>
      <c r="EH153" s="60"/>
      <c r="EI153" s="60"/>
      <c r="EJ153" s="60"/>
      <c r="EK153" s="60"/>
      <c r="EL153" s="60"/>
      <c r="EM153" s="60"/>
      <c r="EN153" s="60"/>
      <c r="EO153" s="60"/>
      <c r="EP153" s="60"/>
      <c r="EQ153" s="60"/>
      <c r="ER153" s="60"/>
      <c r="ES153" s="60"/>
      <c r="ET153" s="60"/>
      <c r="EU153" s="60"/>
      <c r="EV153" s="60"/>
      <c r="EW153" s="60"/>
      <c r="EX153" s="60"/>
      <c r="EY153" s="60"/>
      <c r="EZ153" s="60"/>
      <c r="FA153" s="60"/>
      <c r="FB153" s="60"/>
      <c r="FC153" s="60"/>
      <c r="FD153" s="60"/>
      <c r="FE153" s="60"/>
      <c r="FF153" s="60"/>
      <c r="FG153" s="60"/>
      <c r="FH153" s="60"/>
      <c r="FI153" s="60"/>
      <c r="FJ153" s="60"/>
      <c r="FK153" s="60"/>
      <c r="FL153" s="60"/>
      <c r="FM153" s="60"/>
      <c r="FN153" s="60"/>
      <c r="FO153" s="60"/>
      <c r="FP153" s="60"/>
      <c r="FQ153" s="60"/>
      <c r="FR153" s="60"/>
      <c r="FS153" s="60"/>
      <c r="FT153" s="60"/>
      <c r="FU153" s="60"/>
      <c r="FV153" s="60"/>
      <c r="FW153" s="60"/>
      <c r="FX153" s="60"/>
      <c r="FY153" s="60"/>
      <c r="FZ153" s="60"/>
      <c r="GA153" s="60"/>
      <c r="GB153" s="60"/>
      <c r="GC153" s="60"/>
      <c r="GD153" s="60"/>
      <c r="GE153" s="60"/>
      <c r="GF153" s="60"/>
      <c r="GG153" s="60"/>
      <c r="GH153" s="60"/>
      <c r="GI153" s="60"/>
      <c r="GJ153" s="60"/>
      <c r="GK153" s="60"/>
      <c r="GL153" s="60"/>
      <c r="GM153" s="60"/>
      <c r="GN153" s="60"/>
      <c r="GO153" s="60"/>
      <c r="GP153" s="60"/>
      <c r="GQ153" s="60"/>
      <c r="GR153" s="60"/>
      <c r="GS153" s="60"/>
      <c r="GT153" s="60"/>
      <c r="GU153" s="60"/>
      <c r="GV153" s="60"/>
      <c r="GW153" s="60"/>
      <c r="GX153" s="60"/>
      <c r="GY153" s="60"/>
      <c r="GZ153" s="60"/>
      <c r="HA153" s="60"/>
      <c r="HB153" s="60"/>
      <c r="HC153" s="60"/>
      <c r="HD153" s="60"/>
      <c r="HE153" s="60"/>
      <c r="HF153" s="60"/>
      <c r="HG153" s="60"/>
      <c r="HH153" s="60"/>
      <c r="HI153" s="60"/>
      <c r="HJ153" s="60"/>
      <c r="HK153" s="60"/>
      <c r="HL153" s="60"/>
      <c r="HM153" s="60"/>
      <c r="HN153" s="60"/>
      <c r="HO153" s="60"/>
      <c r="HP153" s="60"/>
      <c r="HQ153" s="60"/>
      <c r="HR153" s="60"/>
      <c r="HS153" s="60"/>
      <c r="HT153" s="60"/>
      <c r="HU153" s="60"/>
      <c r="HV153" s="60"/>
      <c r="HW153" s="60"/>
      <c r="HX153" s="60"/>
      <c r="HY153" s="60"/>
      <c r="HZ153" s="60"/>
      <c r="IA153" s="60"/>
      <c r="IB153" s="60"/>
      <c r="IC153" s="60"/>
      <c r="ID153" s="60"/>
      <c r="IE153" s="60"/>
      <c r="IF153" s="60"/>
      <c r="IG153" s="60"/>
      <c r="IH153" s="60"/>
      <c r="II153" s="60"/>
      <c r="IJ153" s="60"/>
      <c r="IK153" s="60"/>
      <c r="IL153" s="60"/>
      <c r="IM153" s="60"/>
      <c r="IN153" s="60"/>
      <c r="IO153" s="60"/>
      <c r="IP153" s="60"/>
      <c r="IQ153" s="60"/>
      <c r="IR153" s="60"/>
      <c r="IS153" s="60"/>
      <c r="IT153" s="60"/>
      <c r="IU153" s="60"/>
      <c r="IV153" s="60"/>
    </row>
    <row r="154" spans="2:256" s="236" customFormat="1" ht="17.45" customHeight="1">
      <c r="B154" s="315">
        <v>42431</v>
      </c>
      <c r="C154" s="334">
        <v>1126</v>
      </c>
      <c r="D154" s="314">
        <v>123405</v>
      </c>
      <c r="E154" s="334">
        <v>25416</v>
      </c>
      <c r="F154" s="314">
        <v>124865</v>
      </c>
      <c r="G154" s="312">
        <v>26542</v>
      </c>
      <c r="H154" s="316">
        <v>248270</v>
      </c>
      <c r="I154" s="275"/>
      <c r="J154" s="26"/>
      <c r="K154" s="278"/>
      <c r="L154" s="273"/>
      <c r="M154" s="273"/>
      <c r="N154" s="273"/>
      <c r="O154" s="273"/>
      <c r="P154" s="273"/>
      <c r="Q154" s="60"/>
      <c r="R154" s="60"/>
      <c r="S154" s="60"/>
      <c r="T154" s="60"/>
      <c r="U154" s="68"/>
      <c r="V154" s="68"/>
      <c r="W154" s="60"/>
      <c r="X154" s="60"/>
      <c r="Y154" s="60"/>
      <c r="Z154" s="60"/>
      <c r="AA154" s="60"/>
      <c r="AB154" s="60"/>
      <c r="AC154" s="60"/>
      <c r="AD154" s="68"/>
      <c r="AE154" s="68"/>
      <c r="AF154" s="60"/>
      <c r="AG154" s="60"/>
      <c r="AH154" s="60"/>
      <c r="AI154" s="60"/>
      <c r="AJ154" s="60"/>
      <c r="AK154" s="60"/>
      <c r="AL154" s="60"/>
      <c r="AM154" s="68"/>
      <c r="AN154" s="68"/>
      <c r="AO154" s="60"/>
      <c r="AP154" s="60"/>
      <c r="AQ154" s="60"/>
      <c r="AR154" s="60"/>
      <c r="AS154" s="60"/>
      <c r="AT154" s="60"/>
      <c r="AU154" s="60"/>
      <c r="AV154" s="68"/>
      <c r="AW154" s="68"/>
      <c r="AX154" s="60"/>
      <c r="AY154" s="60"/>
      <c r="AZ154" s="60"/>
      <c r="BA154" s="60"/>
      <c r="BB154" s="60"/>
      <c r="BC154" s="60"/>
      <c r="BD154" s="60"/>
      <c r="BE154" s="68"/>
      <c r="BF154" s="68"/>
      <c r="BG154" s="60"/>
      <c r="BH154" s="60"/>
      <c r="BI154" s="60"/>
      <c r="BJ154" s="60"/>
      <c r="BK154" s="60"/>
      <c r="BL154" s="60"/>
      <c r="BM154" s="60"/>
      <c r="BN154" s="68"/>
      <c r="BO154" s="68"/>
      <c r="BP154" s="60"/>
      <c r="BQ154" s="60"/>
      <c r="BR154" s="60"/>
      <c r="BS154" s="60"/>
      <c r="BT154" s="60"/>
      <c r="BU154" s="60"/>
      <c r="BV154" s="60"/>
      <c r="BW154" s="68"/>
      <c r="BX154" s="68"/>
      <c r="BY154" s="60"/>
      <c r="BZ154" s="60"/>
      <c r="CA154" s="60"/>
      <c r="CB154" s="60"/>
      <c r="CC154" s="60"/>
      <c r="CD154" s="60"/>
      <c r="CE154" s="60"/>
      <c r="CF154" s="68"/>
      <c r="CG154" s="68"/>
      <c r="CH154" s="60"/>
      <c r="CI154" s="60"/>
      <c r="CJ154" s="60"/>
      <c r="CK154" s="60"/>
      <c r="CL154" s="60"/>
      <c r="CM154" s="60"/>
      <c r="CN154" s="60"/>
      <c r="CO154" s="68"/>
      <c r="CP154" s="68"/>
      <c r="CQ154" s="60"/>
      <c r="CR154" s="60"/>
      <c r="CS154" s="60"/>
      <c r="CT154" s="60"/>
      <c r="CU154" s="60"/>
      <c r="CV154" s="60"/>
      <c r="CW154" s="60"/>
      <c r="CX154" s="68"/>
      <c r="CY154" s="68"/>
      <c r="CZ154" s="60"/>
      <c r="DA154" s="60"/>
      <c r="DB154" s="60"/>
      <c r="DC154" s="60"/>
      <c r="DD154" s="60"/>
      <c r="DE154" s="60"/>
      <c r="DF154" s="60"/>
      <c r="DG154" s="68"/>
      <c r="DH154" s="68"/>
      <c r="DI154" s="60"/>
      <c r="DJ154" s="60"/>
      <c r="DK154" s="60"/>
      <c r="DL154" s="60"/>
      <c r="DM154" s="60"/>
      <c r="DN154" s="60"/>
      <c r="DO154" s="60"/>
      <c r="DP154" s="68"/>
      <c r="DQ154" s="68"/>
      <c r="DR154" s="60"/>
      <c r="DS154" s="60"/>
      <c r="DT154" s="60"/>
      <c r="DU154" s="60"/>
      <c r="DV154" s="60"/>
      <c r="DW154" s="60"/>
      <c r="DX154" s="60"/>
      <c r="DY154" s="68"/>
      <c r="DZ154" s="68"/>
      <c r="EA154" s="60"/>
      <c r="EB154" s="60"/>
      <c r="EC154" s="60"/>
      <c r="ED154" s="60"/>
      <c r="EE154" s="60"/>
      <c r="EF154" s="60"/>
      <c r="EG154" s="60"/>
      <c r="EH154" s="68"/>
      <c r="EI154" s="68"/>
      <c r="EJ154" s="60"/>
      <c r="EK154" s="60"/>
      <c r="EL154" s="60"/>
      <c r="EM154" s="60"/>
      <c r="EN154" s="60"/>
      <c r="EO154" s="60"/>
      <c r="EP154" s="60"/>
      <c r="EQ154" s="68"/>
      <c r="ER154" s="68"/>
      <c r="ES154" s="60"/>
      <c r="ET154" s="60"/>
      <c r="EU154" s="60"/>
      <c r="EV154" s="60"/>
      <c r="EW154" s="60"/>
      <c r="EX154" s="60"/>
      <c r="EY154" s="60"/>
      <c r="EZ154" s="68"/>
      <c r="FA154" s="68"/>
      <c r="FB154" s="60"/>
      <c r="FC154" s="60"/>
      <c r="FD154" s="60"/>
      <c r="FE154" s="60"/>
      <c r="FF154" s="60"/>
      <c r="FG154" s="60"/>
      <c r="FH154" s="60"/>
      <c r="FI154" s="68"/>
      <c r="FJ154" s="68"/>
      <c r="FK154" s="60"/>
      <c r="FL154" s="60"/>
      <c r="FM154" s="60"/>
      <c r="FN154" s="60"/>
      <c r="FO154" s="60"/>
      <c r="FP154" s="60"/>
      <c r="FQ154" s="60"/>
      <c r="FR154" s="68"/>
      <c r="FS154" s="68"/>
      <c r="FT154" s="60"/>
      <c r="FU154" s="60"/>
      <c r="FV154" s="60"/>
      <c r="FW154" s="60"/>
      <c r="FX154" s="60"/>
      <c r="FY154" s="60"/>
      <c r="FZ154" s="60"/>
      <c r="GA154" s="68"/>
      <c r="GB154" s="68"/>
      <c r="GC154" s="60"/>
      <c r="GD154" s="60"/>
      <c r="GE154" s="60"/>
      <c r="GF154" s="60"/>
      <c r="GG154" s="60"/>
      <c r="GH154" s="60"/>
      <c r="GI154" s="60"/>
      <c r="GJ154" s="68"/>
      <c r="GK154" s="68"/>
      <c r="GL154" s="60"/>
      <c r="GM154" s="60"/>
      <c r="GN154" s="60"/>
      <c r="GO154" s="60"/>
      <c r="GP154" s="60"/>
      <c r="GQ154" s="60"/>
      <c r="GR154" s="60"/>
      <c r="GS154" s="68"/>
      <c r="GT154" s="68"/>
      <c r="GU154" s="60"/>
      <c r="GV154" s="60"/>
      <c r="GW154" s="60"/>
      <c r="GX154" s="60"/>
      <c r="GY154" s="60"/>
      <c r="GZ154" s="60"/>
      <c r="HA154" s="60"/>
      <c r="HB154" s="68"/>
      <c r="HC154" s="68"/>
      <c r="HD154" s="60"/>
      <c r="HE154" s="60"/>
      <c r="HF154" s="60"/>
      <c r="HG154" s="60"/>
      <c r="HH154" s="60"/>
      <c r="HI154" s="60"/>
      <c r="HJ154" s="60"/>
      <c r="HK154" s="68"/>
      <c r="HL154" s="68"/>
      <c r="HM154" s="60"/>
      <c r="HN154" s="60"/>
      <c r="HO154" s="60"/>
      <c r="HP154" s="60"/>
      <c r="HQ154" s="60"/>
      <c r="HR154" s="60"/>
      <c r="HS154" s="68"/>
      <c r="HT154" s="68"/>
      <c r="HU154" s="60"/>
      <c r="HV154" s="60"/>
      <c r="HW154" s="60"/>
      <c r="HX154" s="60"/>
      <c r="HY154" s="60"/>
      <c r="HZ154" s="60"/>
      <c r="IA154" s="68"/>
      <c r="IB154" s="68"/>
      <c r="IC154" s="60"/>
      <c r="ID154" s="60"/>
      <c r="IE154" s="60"/>
      <c r="IF154" s="60"/>
      <c r="IG154" s="60"/>
      <c r="IH154" s="68"/>
      <c r="II154" s="60"/>
      <c r="IJ154" s="60"/>
      <c r="IK154" s="60"/>
      <c r="IL154" s="68"/>
      <c r="IM154" s="68"/>
      <c r="IN154" s="60"/>
      <c r="IO154" s="60"/>
      <c r="IP154" s="60"/>
      <c r="IQ154" s="60"/>
      <c r="IR154" s="60"/>
      <c r="IS154" s="60"/>
      <c r="IT154" s="60"/>
      <c r="IU154" s="60"/>
      <c r="IV154" s="60"/>
    </row>
    <row r="155" spans="2:256" s="236" customFormat="1" ht="17.45" customHeight="1">
      <c r="B155" s="315">
        <v>42462</v>
      </c>
      <c r="C155" s="334">
        <v>1116</v>
      </c>
      <c r="D155" s="314">
        <v>123343</v>
      </c>
      <c r="E155" s="334">
        <v>25674</v>
      </c>
      <c r="F155" s="314">
        <v>125470</v>
      </c>
      <c r="G155" s="312">
        <v>26790</v>
      </c>
      <c r="H155" s="316">
        <v>248813</v>
      </c>
      <c r="I155" s="275"/>
      <c r="J155" s="26"/>
      <c r="K155" s="278"/>
      <c r="L155" s="273"/>
      <c r="M155" s="273"/>
      <c r="N155" s="273"/>
      <c r="O155" s="273"/>
      <c r="P155" s="273"/>
      <c r="Q155" s="60"/>
      <c r="R155" s="60"/>
      <c r="S155" s="60"/>
      <c r="T155" s="60"/>
      <c r="U155" s="68"/>
      <c r="V155" s="68"/>
      <c r="W155" s="60"/>
      <c r="X155" s="60"/>
      <c r="Y155" s="60"/>
      <c r="Z155" s="60"/>
      <c r="AA155" s="60"/>
      <c r="AB155" s="60"/>
      <c r="AC155" s="60"/>
      <c r="AD155" s="68"/>
      <c r="AE155" s="68"/>
      <c r="AF155" s="60"/>
      <c r="AG155" s="60"/>
      <c r="AH155" s="60"/>
      <c r="AI155" s="60"/>
      <c r="AJ155" s="60"/>
      <c r="AK155" s="60"/>
      <c r="AL155" s="60"/>
      <c r="AM155" s="68"/>
      <c r="AN155" s="68"/>
      <c r="AO155" s="60"/>
      <c r="AP155" s="60"/>
      <c r="AQ155" s="60"/>
      <c r="AR155" s="60"/>
      <c r="AS155" s="60"/>
      <c r="AT155" s="60"/>
      <c r="AU155" s="60"/>
      <c r="AV155" s="68"/>
      <c r="AW155" s="68"/>
      <c r="AX155" s="60"/>
      <c r="AY155" s="60"/>
      <c r="AZ155" s="60"/>
      <c r="BA155" s="60"/>
      <c r="BB155" s="60"/>
      <c r="BC155" s="60"/>
      <c r="BD155" s="60"/>
      <c r="BE155" s="68"/>
      <c r="BF155" s="68"/>
      <c r="BG155" s="60"/>
      <c r="BH155" s="60"/>
      <c r="BI155" s="60"/>
      <c r="BJ155" s="60"/>
      <c r="BK155" s="60"/>
      <c r="BL155" s="60"/>
      <c r="BM155" s="60"/>
      <c r="BN155" s="68"/>
      <c r="BO155" s="68"/>
      <c r="BP155" s="60"/>
      <c r="BQ155" s="60"/>
      <c r="BR155" s="60"/>
      <c r="BS155" s="60"/>
      <c r="BT155" s="60"/>
      <c r="BU155" s="60"/>
      <c r="BV155" s="60"/>
      <c r="BW155" s="68"/>
      <c r="BX155" s="68"/>
      <c r="BY155" s="60"/>
      <c r="BZ155" s="60"/>
      <c r="CA155" s="60"/>
      <c r="CB155" s="60"/>
      <c r="CC155" s="60"/>
      <c r="CD155" s="60"/>
      <c r="CE155" s="60"/>
      <c r="CF155" s="68"/>
      <c r="CG155" s="68"/>
      <c r="CH155" s="60"/>
      <c r="CI155" s="60"/>
      <c r="CJ155" s="60"/>
      <c r="CK155" s="60"/>
      <c r="CL155" s="60"/>
      <c r="CM155" s="60"/>
      <c r="CN155" s="60"/>
      <c r="CO155" s="68"/>
      <c r="CP155" s="68"/>
      <c r="CQ155" s="60"/>
      <c r="CR155" s="60"/>
      <c r="CS155" s="60"/>
      <c r="CT155" s="60"/>
      <c r="CU155" s="60"/>
      <c r="CV155" s="60"/>
      <c r="CW155" s="60"/>
      <c r="CX155" s="68"/>
      <c r="CY155" s="68"/>
      <c r="CZ155" s="60"/>
      <c r="DA155" s="60"/>
      <c r="DB155" s="60"/>
      <c r="DC155" s="60"/>
      <c r="DD155" s="60"/>
      <c r="DE155" s="60"/>
      <c r="DF155" s="60"/>
      <c r="DG155" s="68"/>
      <c r="DH155" s="68"/>
      <c r="DI155" s="60"/>
      <c r="DJ155" s="60"/>
      <c r="DK155" s="60"/>
      <c r="DL155" s="60"/>
      <c r="DM155" s="60"/>
      <c r="DN155" s="60"/>
      <c r="DO155" s="60"/>
      <c r="DP155" s="68"/>
      <c r="DQ155" s="68"/>
      <c r="DR155" s="60"/>
      <c r="DS155" s="60"/>
      <c r="DT155" s="60"/>
      <c r="DU155" s="60"/>
      <c r="DV155" s="60"/>
      <c r="DW155" s="60"/>
      <c r="DX155" s="60"/>
      <c r="DY155" s="68"/>
      <c r="DZ155" s="68"/>
      <c r="EA155" s="60"/>
      <c r="EB155" s="60"/>
      <c r="EC155" s="60"/>
      <c r="ED155" s="60"/>
      <c r="EE155" s="60"/>
      <c r="EF155" s="60"/>
      <c r="EG155" s="60"/>
      <c r="EH155" s="68"/>
      <c r="EI155" s="68"/>
      <c r="EJ155" s="60"/>
      <c r="EK155" s="60"/>
      <c r="EL155" s="60"/>
      <c r="EM155" s="60"/>
      <c r="EN155" s="60"/>
      <c r="EO155" s="60"/>
      <c r="EP155" s="60"/>
      <c r="EQ155" s="68"/>
      <c r="ER155" s="68"/>
      <c r="ES155" s="60"/>
      <c r="ET155" s="60"/>
      <c r="EU155" s="60"/>
      <c r="EV155" s="60"/>
      <c r="EW155" s="60"/>
      <c r="EX155" s="60"/>
      <c r="EY155" s="60"/>
      <c r="EZ155" s="68"/>
      <c r="FA155" s="68"/>
      <c r="FB155" s="60"/>
      <c r="FC155" s="60"/>
      <c r="FD155" s="60"/>
      <c r="FE155" s="60"/>
      <c r="FF155" s="60"/>
      <c r="FG155" s="60"/>
      <c r="FH155" s="60"/>
      <c r="FI155" s="68"/>
      <c r="FJ155" s="68"/>
      <c r="FK155" s="60"/>
      <c r="FL155" s="60"/>
      <c r="FM155" s="60"/>
      <c r="FN155" s="60"/>
      <c r="FO155" s="60"/>
      <c r="FP155" s="60"/>
      <c r="FQ155" s="60"/>
      <c r="FR155" s="68"/>
      <c r="FS155" s="68"/>
      <c r="FT155" s="60"/>
      <c r="FU155" s="60"/>
      <c r="FV155" s="60"/>
      <c r="FW155" s="60"/>
      <c r="FX155" s="60"/>
      <c r="FY155" s="60"/>
      <c r="FZ155" s="60"/>
      <c r="GA155" s="68"/>
      <c r="GB155" s="68"/>
      <c r="GC155" s="60"/>
      <c r="GD155" s="60"/>
      <c r="GE155" s="60"/>
      <c r="GF155" s="60"/>
      <c r="GG155" s="60"/>
      <c r="GH155" s="60"/>
      <c r="GI155" s="60"/>
      <c r="GJ155" s="68"/>
      <c r="GK155" s="68"/>
      <c r="GL155" s="60"/>
      <c r="GM155" s="60"/>
      <c r="GN155" s="60"/>
      <c r="GO155" s="60"/>
      <c r="GP155" s="60"/>
      <c r="GQ155" s="60"/>
      <c r="GR155" s="60"/>
      <c r="GS155" s="68"/>
      <c r="GT155" s="68"/>
      <c r="GU155" s="60"/>
      <c r="GV155" s="60"/>
      <c r="GW155" s="60"/>
      <c r="GX155" s="60"/>
      <c r="GY155" s="60"/>
      <c r="GZ155" s="60"/>
      <c r="HA155" s="60"/>
      <c r="HB155" s="68"/>
      <c r="HC155" s="68"/>
      <c r="HD155" s="60"/>
      <c r="HE155" s="60"/>
      <c r="HF155" s="60"/>
      <c r="HG155" s="60"/>
      <c r="HH155" s="60"/>
      <c r="HI155" s="60"/>
      <c r="HJ155" s="60"/>
      <c r="HK155" s="68"/>
      <c r="HL155" s="68"/>
      <c r="HM155" s="60"/>
      <c r="HN155" s="60"/>
      <c r="HO155" s="60"/>
      <c r="HP155" s="60"/>
      <c r="HQ155" s="60"/>
      <c r="HR155" s="60"/>
      <c r="HS155" s="68"/>
      <c r="HT155" s="68"/>
      <c r="HU155" s="60"/>
      <c r="HV155" s="60"/>
      <c r="HW155" s="60"/>
      <c r="HX155" s="60"/>
      <c r="HY155" s="60"/>
      <c r="HZ155" s="60"/>
      <c r="IA155" s="68"/>
      <c r="IB155" s="68"/>
      <c r="IC155" s="60"/>
      <c r="ID155" s="60"/>
      <c r="IE155" s="60"/>
      <c r="IF155" s="60"/>
      <c r="IG155" s="60"/>
      <c r="IH155" s="68"/>
      <c r="II155" s="60"/>
      <c r="IJ155" s="60"/>
      <c r="IK155" s="60"/>
      <c r="IL155" s="68"/>
      <c r="IM155" s="68"/>
      <c r="IN155" s="60"/>
      <c r="IO155" s="60"/>
      <c r="IP155" s="60"/>
      <c r="IQ155" s="60"/>
      <c r="IR155" s="60"/>
      <c r="IS155" s="60"/>
      <c r="IT155" s="60"/>
      <c r="IU155" s="60"/>
      <c r="IV155" s="60"/>
    </row>
    <row r="156" spans="2:256" s="236" customFormat="1" ht="17.45" customHeight="1">
      <c r="B156" s="315">
        <v>42493</v>
      </c>
      <c r="C156" s="334">
        <v>1113</v>
      </c>
      <c r="D156" s="314">
        <v>123065</v>
      </c>
      <c r="E156" s="334">
        <v>25918</v>
      </c>
      <c r="F156" s="314">
        <v>126563</v>
      </c>
      <c r="G156" s="312">
        <v>27031</v>
      </c>
      <c r="H156" s="338">
        <v>249628</v>
      </c>
      <c r="I156" s="275"/>
      <c r="J156" s="26"/>
      <c r="K156" s="278"/>
      <c r="L156" s="273"/>
      <c r="M156" s="273"/>
      <c r="N156" s="273"/>
      <c r="O156" s="273"/>
      <c r="P156" s="273"/>
      <c r="Q156" s="60"/>
      <c r="R156" s="60"/>
      <c r="S156" s="60"/>
      <c r="T156" s="60"/>
      <c r="U156" s="68"/>
      <c r="V156" s="68"/>
      <c r="W156" s="60"/>
      <c r="X156" s="60"/>
      <c r="Y156" s="60"/>
      <c r="Z156" s="60"/>
      <c r="AA156" s="60"/>
      <c r="AB156" s="60"/>
      <c r="AC156" s="60"/>
      <c r="AD156" s="68"/>
      <c r="AE156" s="68"/>
      <c r="AF156" s="60"/>
      <c r="AG156" s="60"/>
      <c r="AH156" s="60"/>
      <c r="AI156" s="60"/>
      <c r="AJ156" s="60"/>
      <c r="AK156" s="60"/>
      <c r="AL156" s="60"/>
      <c r="AM156" s="68"/>
      <c r="AN156" s="68"/>
      <c r="AO156" s="60"/>
      <c r="AP156" s="60"/>
      <c r="AQ156" s="60"/>
      <c r="AR156" s="60"/>
      <c r="AS156" s="60"/>
      <c r="AT156" s="60"/>
      <c r="AU156" s="60"/>
      <c r="AV156" s="68"/>
      <c r="AW156" s="68"/>
      <c r="AX156" s="60"/>
      <c r="AY156" s="60"/>
      <c r="AZ156" s="60"/>
      <c r="BA156" s="60"/>
      <c r="BB156" s="60"/>
      <c r="BC156" s="60"/>
      <c r="BD156" s="60"/>
      <c r="BE156" s="68"/>
      <c r="BF156" s="68"/>
      <c r="BG156" s="60"/>
      <c r="BH156" s="60"/>
      <c r="BI156" s="60"/>
      <c r="BJ156" s="60"/>
      <c r="BK156" s="60"/>
      <c r="BL156" s="60"/>
      <c r="BM156" s="60"/>
      <c r="BN156" s="68"/>
      <c r="BO156" s="68"/>
      <c r="BP156" s="60"/>
      <c r="BQ156" s="60"/>
      <c r="BR156" s="60"/>
      <c r="BS156" s="60"/>
      <c r="BT156" s="60"/>
      <c r="BU156" s="60"/>
      <c r="BV156" s="60"/>
      <c r="BW156" s="68"/>
      <c r="BX156" s="68"/>
      <c r="BY156" s="60"/>
      <c r="BZ156" s="60"/>
      <c r="CA156" s="60"/>
      <c r="CB156" s="60"/>
      <c r="CC156" s="60"/>
      <c r="CD156" s="60"/>
      <c r="CE156" s="60"/>
      <c r="CF156" s="68"/>
      <c r="CG156" s="68"/>
      <c r="CH156" s="60"/>
      <c r="CI156" s="60"/>
      <c r="CJ156" s="60"/>
      <c r="CK156" s="60"/>
      <c r="CL156" s="60"/>
      <c r="CM156" s="60"/>
      <c r="CN156" s="60"/>
      <c r="CO156" s="68"/>
      <c r="CP156" s="68"/>
      <c r="CQ156" s="60"/>
      <c r="CR156" s="60"/>
      <c r="CS156" s="60"/>
      <c r="CT156" s="60"/>
      <c r="CU156" s="60"/>
      <c r="CV156" s="60"/>
      <c r="CW156" s="60"/>
      <c r="CX156" s="68"/>
      <c r="CY156" s="68"/>
      <c r="CZ156" s="60"/>
      <c r="DA156" s="60"/>
      <c r="DB156" s="60"/>
      <c r="DC156" s="60"/>
      <c r="DD156" s="60"/>
      <c r="DE156" s="60"/>
      <c r="DF156" s="60"/>
      <c r="DG156" s="68"/>
      <c r="DH156" s="68"/>
      <c r="DI156" s="60"/>
      <c r="DJ156" s="60"/>
      <c r="DK156" s="60"/>
      <c r="DL156" s="60"/>
      <c r="DM156" s="60"/>
      <c r="DN156" s="60"/>
      <c r="DO156" s="60"/>
      <c r="DP156" s="68"/>
      <c r="DQ156" s="68"/>
      <c r="DR156" s="60"/>
      <c r="DS156" s="60"/>
      <c r="DT156" s="60"/>
      <c r="DU156" s="60"/>
      <c r="DV156" s="60"/>
      <c r="DW156" s="60"/>
      <c r="DX156" s="60"/>
      <c r="DY156" s="68"/>
      <c r="DZ156" s="68"/>
      <c r="EA156" s="60"/>
      <c r="EB156" s="60"/>
      <c r="EC156" s="60"/>
      <c r="ED156" s="60"/>
      <c r="EE156" s="60"/>
      <c r="EF156" s="60"/>
      <c r="EG156" s="60"/>
      <c r="EH156" s="68"/>
      <c r="EI156" s="68"/>
      <c r="EJ156" s="60"/>
      <c r="EK156" s="60"/>
      <c r="EL156" s="60"/>
      <c r="EM156" s="60"/>
      <c r="EN156" s="60"/>
      <c r="EO156" s="60"/>
      <c r="EP156" s="60"/>
      <c r="EQ156" s="68"/>
      <c r="ER156" s="68"/>
      <c r="ES156" s="60"/>
      <c r="ET156" s="60"/>
      <c r="EU156" s="60"/>
      <c r="EV156" s="60"/>
      <c r="EW156" s="60"/>
      <c r="EX156" s="60"/>
      <c r="EY156" s="60"/>
      <c r="EZ156" s="68"/>
      <c r="FA156" s="68"/>
      <c r="FB156" s="60"/>
      <c r="FC156" s="60"/>
      <c r="FD156" s="60"/>
      <c r="FE156" s="60"/>
      <c r="FF156" s="60"/>
      <c r="FG156" s="60"/>
      <c r="FH156" s="60"/>
      <c r="FI156" s="68"/>
      <c r="FJ156" s="68"/>
      <c r="FK156" s="60"/>
      <c r="FL156" s="60"/>
      <c r="FM156" s="60"/>
      <c r="FN156" s="60"/>
      <c r="FO156" s="60"/>
      <c r="FP156" s="60"/>
      <c r="FQ156" s="60"/>
      <c r="FR156" s="68"/>
      <c r="FS156" s="68"/>
      <c r="FT156" s="60"/>
      <c r="FU156" s="60"/>
      <c r="FV156" s="60"/>
      <c r="FW156" s="60"/>
      <c r="FX156" s="60"/>
      <c r="FY156" s="60"/>
      <c r="FZ156" s="60"/>
      <c r="GA156" s="68"/>
      <c r="GB156" s="68"/>
      <c r="GC156" s="60"/>
      <c r="GD156" s="60"/>
      <c r="GE156" s="60"/>
      <c r="GF156" s="60"/>
      <c r="GG156" s="60"/>
      <c r="GH156" s="60"/>
      <c r="GI156" s="60"/>
      <c r="GJ156" s="68"/>
      <c r="GK156" s="68"/>
      <c r="GL156" s="60"/>
      <c r="GM156" s="60"/>
      <c r="GN156" s="60"/>
      <c r="GO156" s="60"/>
      <c r="GP156" s="60"/>
      <c r="GQ156" s="60"/>
      <c r="GR156" s="60"/>
      <c r="GS156" s="68"/>
      <c r="GT156" s="68"/>
      <c r="GU156" s="60"/>
      <c r="GV156" s="60"/>
      <c r="GW156" s="60"/>
      <c r="GX156" s="60"/>
      <c r="GY156" s="60"/>
      <c r="GZ156" s="60"/>
      <c r="HA156" s="60"/>
      <c r="HB156" s="68"/>
      <c r="HC156" s="68"/>
      <c r="HD156" s="60"/>
      <c r="HE156" s="60"/>
      <c r="HF156" s="60"/>
      <c r="HG156" s="60"/>
      <c r="HH156" s="60"/>
      <c r="HI156" s="60"/>
      <c r="HJ156" s="60"/>
      <c r="HK156" s="68"/>
      <c r="HL156" s="68"/>
      <c r="HM156" s="60"/>
      <c r="HN156" s="60"/>
      <c r="HO156" s="60"/>
      <c r="HP156" s="60"/>
      <c r="HQ156" s="60"/>
      <c r="HR156" s="60"/>
      <c r="HS156" s="68"/>
      <c r="HT156" s="68"/>
      <c r="HU156" s="60"/>
      <c r="HV156" s="60"/>
      <c r="HW156" s="60"/>
      <c r="HX156" s="60"/>
      <c r="HY156" s="60"/>
      <c r="HZ156" s="60"/>
      <c r="IA156" s="68"/>
      <c r="IB156" s="68"/>
      <c r="IC156" s="60"/>
      <c r="ID156" s="60"/>
      <c r="IE156" s="60"/>
      <c r="IF156" s="60"/>
      <c r="IG156" s="60"/>
      <c r="IH156" s="68"/>
      <c r="II156" s="60"/>
      <c r="IJ156" s="60"/>
      <c r="IK156" s="60"/>
      <c r="IL156" s="68"/>
      <c r="IM156" s="68"/>
      <c r="IN156" s="60"/>
      <c r="IO156" s="60"/>
      <c r="IP156" s="60"/>
      <c r="IQ156" s="60"/>
      <c r="IR156" s="60"/>
      <c r="IS156" s="60"/>
      <c r="IT156" s="60"/>
      <c r="IU156" s="60"/>
      <c r="IV156" s="60"/>
    </row>
    <row r="157" spans="2:256" s="236" customFormat="1" ht="17.45" customHeight="1">
      <c r="B157" s="315">
        <v>42524</v>
      </c>
      <c r="C157" s="334">
        <v>1108</v>
      </c>
      <c r="D157" s="314">
        <v>122664</v>
      </c>
      <c r="E157" s="334">
        <v>26042</v>
      </c>
      <c r="F157" s="314">
        <v>127825</v>
      </c>
      <c r="G157" s="312">
        <v>27150</v>
      </c>
      <c r="H157" s="338">
        <v>250489</v>
      </c>
      <c r="I157" s="275"/>
      <c r="J157" s="26"/>
      <c r="K157" s="278"/>
      <c r="L157" s="273"/>
      <c r="M157" s="273"/>
      <c r="N157" s="273"/>
      <c r="O157" s="273"/>
      <c r="P157" s="273"/>
      <c r="Q157" s="60"/>
      <c r="R157" s="60"/>
      <c r="S157" s="60"/>
      <c r="T157" s="60"/>
      <c r="U157" s="68"/>
      <c r="V157" s="68"/>
      <c r="W157" s="60"/>
      <c r="X157" s="60"/>
      <c r="Y157" s="60"/>
      <c r="Z157" s="60"/>
      <c r="AA157" s="60"/>
      <c r="AB157" s="60"/>
      <c r="AC157" s="60"/>
      <c r="AD157" s="68"/>
      <c r="AE157" s="68"/>
      <c r="AF157" s="60"/>
      <c r="AG157" s="60"/>
      <c r="AH157" s="60"/>
      <c r="AI157" s="60"/>
      <c r="AJ157" s="60"/>
      <c r="AK157" s="60"/>
      <c r="AL157" s="60"/>
      <c r="AM157" s="68"/>
      <c r="AN157" s="68"/>
      <c r="AO157" s="60"/>
      <c r="AP157" s="60"/>
      <c r="AQ157" s="60"/>
      <c r="AR157" s="60"/>
      <c r="AS157" s="60"/>
      <c r="AT157" s="60"/>
      <c r="AU157" s="60"/>
      <c r="AV157" s="68"/>
      <c r="AW157" s="68"/>
      <c r="AX157" s="60"/>
      <c r="AY157" s="60"/>
      <c r="AZ157" s="60"/>
      <c r="BA157" s="60"/>
      <c r="BB157" s="60"/>
      <c r="BC157" s="60"/>
      <c r="BD157" s="60"/>
      <c r="BE157" s="68"/>
      <c r="BF157" s="68"/>
      <c r="BG157" s="60"/>
      <c r="BH157" s="60"/>
      <c r="BI157" s="60"/>
      <c r="BJ157" s="60"/>
      <c r="BK157" s="60"/>
      <c r="BL157" s="60"/>
      <c r="BM157" s="60"/>
      <c r="BN157" s="68"/>
      <c r="BO157" s="68"/>
      <c r="BP157" s="60"/>
      <c r="BQ157" s="60"/>
      <c r="BR157" s="60"/>
      <c r="BS157" s="60"/>
      <c r="BT157" s="60"/>
      <c r="BU157" s="60"/>
      <c r="BV157" s="60"/>
      <c r="BW157" s="68"/>
      <c r="BX157" s="68"/>
      <c r="BY157" s="60"/>
      <c r="BZ157" s="60"/>
      <c r="CA157" s="60"/>
      <c r="CB157" s="60"/>
      <c r="CC157" s="60"/>
      <c r="CD157" s="60"/>
      <c r="CE157" s="60"/>
      <c r="CF157" s="68"/>
      <c r="CG157" s="68"/>
      <c r="CH157" s="60"/>
      <c r="CI157" s="60"/>
      <c r="CJ157" s="60"/>
      <c r="CK157" s="60"/>
      <c r="CL157" s="60"/>
      <c r="CM157" s="60"/>
      <c r="CN157" s="60"/>
      <c r="CO157" s="68"/>
      <c r="CP157" s="68"/>
      <c r="CQ157" s="60"/>
      <c r="CR157" s="60"/>
      <c r="CS157" s="60"/>
      <c r="CT157" s="60"/>
      <c r="CU157" s="60"/>
      <c r="CV157" s="60"/>
      <c r="CW157" s="60"/>
      <c r="CX157" s="68"/>
      <c r="CY157" s="68"/>
      <c r="CZ157" s="60"/>
      <c r="DA157" s="60"/>
      <c r="DB157" s="60"/>
      <c r="DC157" s="60"/>
      <c r="DD157" s="60"/>
      <c r="DE157" s="60"/>
      <c r="DF157" s="60"/>
      <c r="DG157" s="68"/>
      <c r="DH157" s="68"/>
      <c r="DI157" s="60"/>
      <c r="DJ157" s="60"/>
      <c r="DK157" s="60"/>
      <c r="DL157" s="60"/>
      <c r="DM157" s="60"/>
      <c r="DN157" s="60"/>
      <c r="DO157" s="60"/>
      <c r="DP157" s="68"/>
      <c r="DQ157" s="68"/>
      <c r="DR157" s="60"/>
      <c r="DS157" s="60"/>
      <c r="DT157" s="60"/>
      <c r="DU157" s="60"/>
      <c r="DV157" s="60"/>
      <c r="DW157" s="60"/>
      <c r="DX157" s="60"/>
      <c r="DY157" s="68"/>
      <c r="DZ157" s="68"/>
      <c r="EA157" s="60"/>
      <c r="EB157" s="60"/>
      <c r="EC157" s="60"/>
      <c r="ED157" s="60"/>
      <c r="EE157" s="60"/>
      <c r="EF157" s="60"/>
      <c r="EG157" s="60"/>
      <c r="EH157" s="68"/>
      <c r="EI157" s="68"/>
      <c r="EJ157" s="60"/>
      <c r="EK157" s="60"/>
      <c r="EL157" s="60"/>
      <c r="EM157" s="60"/>
      <c r="EN157" s="60"/>
      <c r="EO157" s="60"/>
      <c r="EP157" s="60"/>
      <c r="EQ157" s="68"/>
      <c r="ER157" s="68"/>
      <c r="ES157" s="60"/>
      <c r="ET157" s="60"/>
      <c r="EU157" s="60"/>
      <c r="EV157" s="60"/>
      <c r="EW157" s="60"/>
      <c r="EX157" s="60"/>
      <c r="EY157" s="60"/>
      <c r="EZ157" s="68"/>
      <c r="FA157" s="68"/>
      <c r="FB157" s="60"/>
      <c r="FC157" s="60"/>
      <c r="FD157" s="60"/>
      <c r="FE157" s="60"/>
      <c r="FF157" s="60"/>
      <c r="FG157" s="60"/>
      <c r="FH157" s="60"/>
      <c r="FI157" s="68"/>
      <c r="FJ157" s="68"/>
      <c r="FK157" s="60"/>
      <c r="FL157" s="60"/>
      <c r="FM157" s="60"/>
      <c r="FN157" s="60"/>
      <c r="FO157" s="60"/>
      <c r="FP157" s="60"/>
      <c r="FQ157" s="60"/>
      <c r="FR157" s="68"/>
      <c r="FS157" s="68"/>
      <c r="FT157" s="60"/>
      <c r="FU157" s="60"/>
      <c r="FV157" s="60"/>
      <c r="FW157" s="60"/>
      <c r="FX157" s="60"/>
      <c r="FY157" s="60"/>
      <c r="FZ157" s="60"/>
      <c r="GA157" s="68"/>
      <c r="GB157" s="68"/>
      <c r="GC157" s="60"/>
      <c r="GD157" s="60"/>
      <c r="GE157" s="60"/>
      <c r="GF157" s="60"/>
      <c r="GG157" s="60"/>
      <c r="GH157" s="60"/>
      <c r="GI157" s="60"/>
      <c r="GJ157" s="68"/>
      <c r="GK157" s="68"/>
      <c r="GL157" s="60"/>
      <c r="GM157" s="60"/>
      <c r="GN157" s="60"/>
      <c r="GO157" s="60"/>
      <c r="GP157" s="60"/>
      <c r="GQ157" s="60"/>
      <c r="GR157" s="60"/>
      <c r="GS157" s="68"/>
      <c r="GT157" s="68"/>
      <c r="GU157" s="60"/>
      <c r="GV157" s="60"/>
      <c r="GW157" s="60"/>
      <c r="GX157" s="60"/>
      <c r="GY157" s="60"/>
      <c r="GZ157" s="60"/>
      <c r="HA157" s="60"/>
      <c r="HB157" s="68"/>
      <c r="HC157" s="68"/>
      <c r="HD157" s="60"/>
      <c r="HE157" s="60"/>
      <c r="HF157" s="60"/>
      <c r="HG157" s="60"/>
      <c r="HH157" s="60"/>
      <c r="HI157" s="60"/>
      <c r="HJ157" s="60"/>
      <c r="HK157" s="68"/>
      <c r="HL157" s="68"/>
      <c r="HM157" s="60"/>
      <c r="HN157" s="60"/>
      <c r="HO157" s="60"/>
      <c r="HP157" s="60"/>
      <c r="HQ157" s="60"/>
      <c r="HR157" s="60"/>
      <c r="HS157" s="68"/>
      <c r="HT157" s="68"/>
      <c r="HU157" s="60"/>
      <c r="HV157" s="60"/>
      <c r="HW157" s="60"/>
      <c r="HX157" s="60"/>
      <c r="HY157" s="60"/>
      <c r="HZ157" s="60"/>
      <c r="IA157" s="68"/>
      <c r="IB157" s="68"/>
      <c r="IC157" s="60"/>
      <c r="ID157" s="60"/>
      <c r="IE157" s="60"/>
      <c r="IF157" s="60"/>
      <c r="IG157" s="60"/>
      <c r="IH157" s="68"/>
      <c r="II157" s="60"/>
      <c r="IJ157" s="60"/>
      <c r="IK157" s="60"/>
      <c r="IL157" s="68"/>
      <c r="IM157" s="68"/>
      <c r="IN157" s="60"/>
      <c r="IO157" s="60"/>
      <c r="IP157" s="60"/>
      <c r="IQ157" s="60"/>
      <c r="IR157" s="60"/>
      <c r="IS157" s="60"/>
      <c r="IT157" s="60"/>
      <c r="IU157" s="60"/>
      <c r="IV157" s="60"/>
    </row>
    <row r="158" spans="2:256" ht="15.75">
      <c r="B158" s="315">
        <v>42567</v>
      </c>
      <c r="C158" s="334">
        <v>1098</v>
      </c>
      <c r="D158" s="314">
        <v>122886</v>
      </c>
      <c r="E158" s="334">
        <v>26478</v>
      </c>
      <c r="F158" s="314">
        <v>132575</v>
      </c>
      <c r="G158" s="312">
        <v>27576</v>
      </c>
      <c r="H158" s="338">
        <v>255461</v>
      </c>
      <c r="I158" s="275"/>
      <c r="J158" s="276"/>
      <c r="K158" s="278"/>
      <c r="L158" s="273"/>
      <c r="M158" s="273"/>
      <c r="N158" s="273"/>
      <c r="O158" s="273"/>
      <c r="P158" s="273"/>
      <c r="Q158" s="235"/>
      <c r="R158" s="235"/>
      <c r="S158" s="235"/>
      <c r="T158" s="235"/>
      <c r="U158" s="235"/>
      <c r="V158" s="235"/>
      <c r="W158" s="235"/>
      <c r="X158" s="235"/>
      <c r="Y158" s="235"/>
      <c r="Z158" s="235"/>
      <c r="AA158" s="235"/>
      <c r="AB158" s="235"/>
      <c r="AC158" s="235"/>
      <c r="AD158" s="235"/>
      <c r="AE158" s="235"/>
      <c r="AF158" s="235"/>
      <c r="AG158" s="235"/>
      <c r="AH158" s="235"/>
      <c r="AI158" s="235"/>
      <c r="AJ158" s="235"/>
      <c r="AK158" s="235"/>
      <c r="AL158" s="235"/>
      <c r="AM158" s="235"/>
      <c r="AN158" s="235"/>
      <c r="AO158" s="235"/>
      <c r="AP158" s="235"/>
      <c r="AQ158" s="235"/>
      <c r="AR158" s="235"/>
      <c r="AS158" s="235"/>
      <c r="AT158" s="235"/>
      <c r="AU158" s="235"/>
      <c r="AV158" s="235"/>
      <c r="AW158" s="235"/>
      <c r="AX158" s="235"/>
      <c r="AY158" s="235"/>
      <c r="AZ158" s="235"/>
      <c r="BA158" s="235"/>
      <c r="BB158" s="235"/>
      <c r="BC158" s="235"/>
      <c r="BD158" s="235"/>
      <c r="BE158" s="235"/>
      <c r="BF158" s="235"/>
      <c r="BG158" s="235"/>
      <c r="BH158" s="235"/>
      <c r="BI158" s="235"/>
      <c r="BJ158" s="235"/>
      <c r="BK158" s="235"/>
      <c r="BL158" s="235"/>
      <c r="BM158" s="235"/>
      <c r="BN158" s="235"/>
      <c r="BO158" s="235"/>
      <c r="BP158" s="235"/>
      <c r="BQ158" s="235"/>
      <c r="BR158" s="235"/>
      <c r="BS158" s="235"/>
      <c r="BT158" s="235"/>
      <c r="BU158" s="235"/>
      <c r="BV158" s="235"/>
      <c r="BW158" s="235"/>
      <c r="BX158" s="235"/>
      <c r="BY158" s="235"/>
      <c r="BZ158" s="235"/>
      <c r="CA158" s="235"/>
      <c r="CB158" s="235"/>
      <c r="CC158" s="235"/>
      <c r="CD158" s="235"/>
      <c r="CE158" s="235"/>
      <c r="CF158" s="235"/>
      <c r="CG158" s="235"/>
      <c r="CH158" s="235"/>
      <c r="CI158" s="235"/>
      <c r="CJ158" s="235"/>
      <c r="CK158" s="235"/>
      <c r="CL158" s="235"/>
      <c r="CM158" s="235"/>
      <c r="CN158" s="235"/>
      <c r="CO158" s="235"/>
      <c r="CP158" s="235"/>
      <c r="CQ158" s="235"/>
      <c r="CR158" s="235"/>
      <c r="CS158" s="235"/>
      <c r="CT158" s="235"/>
      <c r="CU158" s="235"/>
      <c r="CV158" s="235"/>
      <c r="CW158" s="235"/>
      <c r="CX158" s="235"/>
      <c r="CY158" s="235"/>
      <c r="CZ158" s="235"/>
      <c r="DA158" s="235"/>
      <c r="DB158" s="235"/>
      <c r="DC158" s="235"/>
      <c r="DD158" s="235"/>
      <c r="DE158" s="235"/>
      <c r="DF158" s="235"/>
      <c r="DG158" s="235"/>
      <c r="DH158" s="235"/>
      <c r="DI158" s="235"/>
      <c r="DJ158" s="235"/>
      <c r="DK158" s="235"/>
      <c r="DL158" s="235"/>
      <c r="DM158" s="235"/>
      <c r="DN158" s="235"/>
      <c r="DO158" s="235"/>
      <c r="DP158" s="235"/>
      <c r="DQ158" s="235"/>
      <c r="DR158" s="235"/>
      <c r="DS158" s="235"/>
      <c r="DT158" s="235"/>
      <c r="DU158" s="235"/>
      <c r="DV158" s="235"/>
      <c r="DW158" s="235"/>
      <c r="DX158" s="235"/>
      <c r="DY158" s="235"/>
      <c r="DZ158" s="235"/>
      <c r="EA158" s="235"/>
      <c r="EB158" s="235"/>
      <c r="EC158" s="235"/>
      <c r="ED158" s="235"/>
      <c r="EE158" s="235"/>
      <c r="EF158" s="235"/>
      <c r="EG158" s="235"/>
      <c r="EH158" s="235"/>
      <c r="EI158" s="235"/>
      <c r="EJ158" s="235"/>
      <c r="EK158" s="235"/>
      <c r="EL158" s="235"/>
      <c r="EM158" s="235"/>
      <c r="EN158" s="235"/>
      <c r="EO158" s="235"/>
      <c r="EP158" s="235"/>
      <c r="EQ158" s="235"/>
      <c r="ER158" s="235"/>
      <c r="ES158" s="235"/>
      <c r="ET158" s="235"/>
      <c r="EU158" s="235"/>
      <c r="EV158" s="235"/>
      <c r="EW158" s="235"/>
      <c r="EX158" s="235"/>
      <c r="EY158" s="235"/>
      <c r="EZ158" s="235"/>
      <c r="FA158" s="235"/>
      <c r="FB158" s="235"/>
      <c r="FC158" s="235"/>
      <c r="FD158" s="235"/>
      <c r="FE158" s="235"/>
      <c r="FF158" s="235"/>
      <c r="FG158" s="235"/>
      <c r="FH158" s="235"/>
      <c r="FI158" s="235"/>
      <c r="FJ158" s="235"/>
      <c r="FK158" s="235"/>
      <c r="FL158" s="235"/>
      <c r="FM158" s="235"/>
      <c r="FN158" s="235"/>
      <c r="FO158" s="235"/>
      <c r="FP158" s="235"/>
      <c r="FQ158" s="235"/>
      <c r="FR158" s="235"/>
      <c r="FS158" s="235"/>
      <c r="FT158" s="235"/>
      <c r="FU158" s="235"/>
      <c r="FV158" s="235"/>
      <c r="FW158" s="235"/>
      <c r="FX158" s="235"/>
      <c r="FY158" s="235"/>
      <c r="FZ158" s="235"/>
      <c r="GA158" s="235"/>
      <c r="GB158" s="235"/>
      <c r="GC158" s="235"/>
      <c r="GD158" s="235"/>
      <c r="GE158" s="235"/>
      <c r="GF158" s="235"/>
      <c r="GG158" s="235"/>
      <c r="GH158" s="235"/>
      <c r="GI158" s="235"/>
      <c r="GJ158" s="235"/>
      <c r="GK158" s="235"/>
      <c r="GL158" s="235"/>
      <c r="GM158" s="235"/>
      <c r="GN158" s="235"/>
      <c r="GO158" s="235"/>
      <c r="GP158" s="235"/>
      <c r="GQ158" s="235"/>
      <c r="GR158" s="235"/>
      <c r="GS158" s="235"/>
      <c r="GT158" s="235"/>
      <c r="GU158" s="235"/>
      <c r="GV158" s="235"/>
      <c r="GW158" s="235"/>
      <c r="GX158" s="235"/>
      <c r="GY158" s="235"/>
      <c r="GZ158" s="235"/>
      <c r="HA158" s="235"/>
      <c r="HB158" s="235"/>
      <c r="HC158" s="235"/>
      <c r="HD158" s="235"/>
      <c r="HE158" s="235"/>
      <c r="HF158" s="235"/>
      <c r="HG158" s="235"/>
      <c r="HH158" s="235"/>
      <c r="HI158" s="235"/>
      <c r="HJ158" s="235"/>
      <c r="HK158" s="235"/>
      <c r="HL158" s="235"/>
      <c r="HM158" s="235"/>
      <c r="HN158" s="235"/>
      <c r="HO158" s="235"/>
      <c r="HP158" s="235"/>
      <c r="HQ158" s="235"/>
      <c r="HR158" s="235"/>
      <c r="HS158" s="235"/>
      <c r="HT158" s="235"/>
      <c r="HU158" s="235"/>
      <c r="HV158" s="235"/>
      <c r="HW158" s="235"/>
      <c r="HX158" s="235"/>
      <c r="HY158" s="235"/>
      <c r="HZ158" s="235"/>
      <c r="IA158" s="235"/>
      <c r="IB158" s="235"/>
      <c r="IC158" s="235"/>
      <c r="ID158" s="235"/>
      <c r="IE158" s="235"/>
      <c r="IF158" s="235"/>
      <c r="IG158" s="235"/>
      <c r="IH158" s="235"/>
      <c r="II158" s="235"/>
      <c r="IJ158" s="235"/>
      <c r="IK158" s="235"/>
      <c r="IL158" s="235"/>
      <c r="IM158" s="235"/>
      <c r="IN158" s="235"/>
      <c r="IO158" s="235"/>
      <c r="IP158" s="235"/>
    </row>
    <row r="159" spans="2:256" ht="15.75">
      <c r="B159" s="315">
        <v>42598</v>
      </c>
      <c r="C159" s="334">
        <v>1098</v>
      </c>
      <c r="D159" s="314">
        <v>123406</v>
      </c>
      <c r="E159" s="334">
        <v>26688</v>
      </c>
      <c r="F159" s="314">
        <v>132459</v>
      </c>
      <c r="G159" s="312">
        <v>27786</v>
      </c>
      <c r="H159" s="338">
        <v>255865</v>
      </c>
      <c r="I159" s="275"/>
      <c r="J159" s="276"/>
      <c r="K159" s="278"/>
      <c r="L159" s="273"/>
      <c r="M159" s="273"/>
      <c r="N159" s="273"/>
      <c r="O159" s="273"/>
      <c r="P159" s="273"/>
      <c r="Q159" s="235"/>
      <c r="R159" s="235"/>
      <c r="S159" s="235"/>
      <c r="T159" s="235"/>
      <c r="U159" s="235"/>
      <c r="V159" s="235"/>
      <c r="W159" s="235"/>
      <c r="X159" s="235"/>
      <c r="Y159" s="235"/>
      <c r="Z159" s="235"/>
      <c r="AA159" s="235"/>
      <c r="AB159" s="235"/>
      <c r="AC159" s="235"/>
      <c r="AD159" s="235"/>
      <c r="AE159" s="235"/>
      <c r="AF159" s="235"/>
      <c r="AG159" s="235"/>
      <c r="AH159" s="235"/>
      <c r="AI159" s="235"/>
      <c r="AJ159" s="235"/>
      <c r="AK159" s="235"/>
      <c r="AL159" s="235"/>
      <c r="AM159" s="235"/>
      <c r="AN159" s="235"/>
      <c r="AO159" s="235"/>
      <c r="AP159" s="235"/>
      <c r="AQ159" s="235"/>
      <c r="AR159" s="235"/>
      <c r="AS159" s="235"/>
      <c r="AT159" s="235"/>
      <c r="AU159" s="235"/>
      <c r="AV159" s="235"/>
      <c r="AW159" s="235"/>
      <c r="AX159" s="235"/>
      <c r="AY159" s="235"/>
      <c r="AZ159" s="235"/>
      <c r="BA159" s="235"/>
      <c r="BB159" s="235"/>
      <c r="BC159" s="235"/>
      <c r="BD159" s="235"/>
      <c r="BE159" s="235"/>
      <c r="BF159" s="235"/>
      <c r="BG159" s="235"/>
      <c r="BH159" s="235"/>
      <c r="BI159" s="235"/>
      <c r="BJ159" s="235"/>
      <c r="BK159" s="235"/>
      <c r="BL159" s="235"/>
      <c r="BM159" s="235"/>
      <c r="BN159" s="235"/>
      <c r="BO159" s="235"/>
      <c r="BP159" s="235"/>
      <c r="BQ159" s="235"/>
      <c r="BR159" s="235"/>
      <c r="BS159" s="235"/>
      <c r="BT159" s="235"/>
      <c r="BU159" s="235"/>
      <c r="BV159" s="235"/>
      <c r="BW159" s="235"/>
      <c r="BX159" s="235"/>
      <c r="BY159" s="235"/>
      <c r="BZ159" s="235"/>
      <c r="CA159" s="235"/>
      <c r="CB159" s="235"/>
      <c r="CC159" s="235"/>
      <c r="CD159" s="235"/>
      <c r="CE159" s="235"/>
      <c r="CF159" s="235"/>
      <c r="CG159" s="235"/>
      <c r="CH159" s="235"/>
      <c r="CI159" s="235"/>
      <c r="CJ159" s="235"/>
      <c r="CK159" s="235"/>
      <c r="CL159" s="235"/>
      <c r="CM159" s="235"/>
      <c r="CN159" s="235"/>
      <c r="CO159" s="235"/>
      <c r="CP159" s="235"/>
      <c r="CQ159" s="235"/>
      <c r="CR159" s="235"/>
      <c r="CS159" s="235"/>
      <c r="CT159" s="235"/>
      <c r="CU159" s="235"/>
      <c r="CV159" s="235"/>
      <c r="CW159" s="235"/>
      <c r="CX159" s="235"/>
      <c r="CY159" s="235"/>
      <c r="CZ159" s="235"/>
      <c r="DA159" s="235"/>
      <c r="DB159" s="235"/>
      <c r="DC159" s="235"/>
      <c r="DD159" s="235"/>
      <c r="DE159" s="235"/>
      <c r="DF159" s="235"/>
      <c r="DG159" s="235"/>
      <c r="DH159" s="235"/>
      <c r="DI159" s="235"/>
      <c r="DJ159" s="235"/>
      <c r="DK159" s="235"/>
      <c r="DL159" s="235"/>
      <c r="DM159" s="235"/>
      <c r="DN159" s="235"/>
      <c r="DO159" s="235"/>
      <c r="DP159" s="235"/>
      <c r="DQ159" s="235"/>
      <c r="DR159" s="235"/>
      <c r="DS159" s="235"/>
      <c r="DT159" s="235"/>
      <c r="DU159" s="235"/>
      <c r="DV159" s="235"/>
      <c r="DW159" s="235"/>
      <c r="DX159" s="235"/>
      <c r="DY159" s="235"/>
      <c r="DZ159" s="235"/>
      <c r="EA159" s="235"/>
      <c r="EB159" s="235"/>
      <c r="EC159" s="235"/>
      <c r="ED159" s="235"/>
      <c r="EE159" s="235"/>
      <c r="EF159" s="235"/>
      <c r="EG159" s="235"/>
      <c r="EH159" s="235"/>
      <c r="EI159" s="235"/>
      <c r="EJ159" s="235"/>
      <c r="EK159" s="235"/>
      <c r="EL159" s="235"/>
      <c r="EM159" s="235"/>
      <c r="EN159" s="235"/>
      <c r="EO159" s="235"/>
      <c r="EP159" s="235"/>
      <c r="EQ159" s="235"/>
      <c r="ER159" s="235"/>
      <c r="ES159" s="235"/>
      <c r="ET159" s="235"/>
      <c r="EU159" s="235"/>
      <c r="EV159" s="235"/>
      <c r="EW159" s="235"/>
      <c r="EX159" s="235"/>
      <c r="EY159" s="235"/>
      <c r="EZ159" s="235"/>
      <c r="FA159" s="235"/>
      <c r="FB159" s="235"/>
      <c r="FC159" s="235"/>
      <c r="FD159" s="235"/>
      <c r="FE159" s="235"/>
      <c r="FF159" s="235"/>
      <c r="FG159" s="235"/>
      <c r="FH159" s="235"/>
      <c r="FI159" s="235"/>
      <c r="FJ159" s="235"/>
      <c r="FK159" s="235"/>
      <c r="FL159" s="235"/>
      <c r="FM159" s="235"/>
      <c r="FN159" s="235"/>
      <c r="FO159" s="235"/>
      <c r="FP159" s="235"/>
      <c r="FQ159" s="235"/>
      <c r="FR159" s="235"/>
      <c r="FS159" s="235"/>
      <c r="FT159" s="235"/>
      <c r="FU159" s="235"/>
      <c r="FV159" s="235"/>
      <c r="FW159" s="235"/>
      <c r="FX159" s="235"/>
      <c r="FY159" s="235"/>
      <c r="FZ159" s="235"/>
      <c r="GA159" s="235"/>
      <c r="GB159" s="235"/>
      <c r="GC159" s="235"/>
      <c r="GD159" s="235"/>
      <c r="GE159" s="235"/>
      <c r="GF159" s="235"/>
      <c r="GG159" s="235"/>
      <c r="GH159" s="235"/>
      <c r="GI159" s="235"/>
      <c r="GJ159" s="235"/>
      <c r="GK159" s="235"/>
      <c r="GL159" s="235"/>
      <c r="GM159" s="235"/>
      <c r="GN159" s="235"/>
      <c r="GO159" s="235"/>
      <c r="GP159" s="235"/>
      <c r="GQ159" s="235"/>
      <c r="GR159" s="235"/>
      <c r="GS159" s="235"/>
      <c r="GT159" s="235"/>
      <c r="GU159" s="235"/>
      <c r="GV159" s="235"/>
      <c r="GW159" s="235"/>
      <c r="GX159" s="235"/>
      <c r="GY159" s="235"/>
      <c r="GZ159" s="235"/>
      <c r="HA159" s="235"/>
      <c r="HB159" s="235"/>
      <c r="HC159" s="235"/>
      <c r="HD159" s="235"/>
      <c r="HE159" s="235"/>
      <c r="HF159" s="235"/>
      <c r="HG159" s="235"/>
      <c r="HH159" s="235"/>
      <c r="HI159" s="235"/>
      <c r="HJ159" s="235"/>
      <c r="HK159" s="235"/>
      <c r="HL159" s="235"/>
      <c r="HM159" s="235"/>
      <c r="HN159" s="235"/>
      <c r="HO159" s="235"/>
      <c r="HP159" s="235"/>
      <c r="HQ159" s="235"/>
      <c r="HR159" s="235"/>
      <c r="HS159" s="235"/>
      <c r="HT159" s="235"/>
      <c r="HU159" s="235"/>
      <c r="HV159" s="235"/>
      <c r="HW159" s="235"/>
      <c r="HX159" s="235"/>
      <c r="HY159" s="235"/>
      <c r="HZ159" s="235"/>
      <c r="IA159" s="235"/>
      <c r="IB159" s="235"/>
      <c r="IC159" s="235"/>
      <c r="ID159" s="235"/>
      <c r="IE159" s="235"/>
      <c r="IF159" s="235"/>
      <c r="IG159" s="235"/>
      <c r="IH159" s="235"/>
      <c r="II159" s="235"/>
      <c r="IJ159" s="235"/>
      <c r="IK159" s="235"/>
      <c r="IL159" s="235"/>
      <c r="IM159" s="235"/>
      <c r="IN159" s="235"/>
      <c r="IO159" s="235"/>
      <c r="IP159" s="235"/>
    </row>
    <row r="160" spans="2:256" ht="15.75">
      <c r="B160" s="315">
        <v>42629</v>
      </c>
      <c r="C160" s="334">
        <v>1095</v>
      </c>
      <c r="D160" s="314">
        <v>123381</v>
      </c>
      <c r="E160" s="334">
        <v>27030</v>
      </c>
      <c r="F160" s="314">
        <v>133761</v>
      </c>
      <c r="G160" s="312">
        <v>28125</v>
      </c>
      <c r="H160" s="338">
        <v>257142</v>
      </c>
      <c r="I160" s="387"/>
      <c r="J160" s="276"/>
      <c r="K160" s="279"/>
      <c r="L160" s="273"/>
      <c r="M160" s="273"/>
      <c r="N160" s="273"/>
      <c r="O160" s="273"/>
      <c r="P160" s="273"/>
      <c r="Q160" s="235"/>
      <c r="R160" s="235"/>
      <c r="S160" s="235"/>
      <c r="T160" s="235"/>
      <c r="U160" s="235"/>
      <c r="V160" s="235"/>
      <c r="W160" s="235"/>
      <c r="X160" s="235"/>
      <c r="Y160" s="235"/>
      <c r="Z160" s="235"/>
      <c r="AA160" s="235"/>
      <c r="AB160" s="235"/>
      <c r="AC160" s="235"/>
      <c r="AD160" s="235"/>
      <c r="AE160" s="235"/>
      <c r="AF160" s="235"/>
      <c r="AG160" s="235"/>
      <c r="AH160" s="235"/>
      <c r="AI160" s="235"/>
      <c r="AJ160" s="235"/>
      <c r="AK160" s="235"/>
      <c r="AL160" s="235"/>
      <c r="AM160" s="235"/>
      <c r="AN160" s="235"/>
      <c r="AO160" s="235"/>
      <c r="AP160" s="235"/>
      <c r="AQ160" s="235"/>
      <c r="AR160" s="235"/>
      <c r="AS160" s="235"/>
      <c r="AT160" s="235"/>
      <c r="AU160" s="235"/>
      <c r="AV160" s="235"/>
      <c r="AW160" s="235"/>
      <c r="AX160" s="235"/>
      <c r="AY160" s="235"/>
      <c r="AZ160" s="235"/>
      <c r="BA160" s="235"/>
      <c r="BB160" s="235"/>
      <c r="BC160" s="235"/>
      <c r="BD160" s="235"/>
      <c r="BE160" s="235"/>
      <c r="BF160" s="235"/>
      <c r="BG160" s="235"/>
      <c r="BH160" s="235"/>
      <c r="BI160" s="235"/>
      <c r="BJ160" s="235"/>
      <c r="BK160" s="235"/>
      <c r="BL160" s="235"/>
      <c r="BM160" s="235"/>
      <c r="BN160" s="235"/>
      <c r="BO160" s="235"/>
      <c r="BP160" s="235"/>
      <c r="BQ160" s="235"/>
      <c r="BR160" s="235"/>
      <c r="BS160" s="235"/>
      <c r="BT160" s="235"/>
      <c r="BU160" s="235"/>
      <c r="BV160" s="235"/>
      <c r="BW160" s="235"/>
      <c r="BX160" s="235"/>
      <c r="BY160" s="235"/>
      <c r="BZ160" s="235"/>
      <c r="CA160" s="235"/>
      <c r="CB160" s="235"/>
      <c r="CC160" s="235"/>
      <c r="CD160" s="235"/>
      <c r="CE160" s="235"/>
      <c r="CF160" s="235"/>
      <c r="CG160" s="235"/>
      <c r="CH160" s="235"/>
      <c r="CI160" s="235"/>
      <c r="CJ160" s="235"/>
      <c r="CK160" s="235"/>
      <c r="CL160" s="235"/>
      <c r="CM160" s="235"/>
      <c r="CN160" s="235"/>
      <c r="CO160" s="235"/>
      <c r="CP160" s="235"/>
      <c r="CQ160" s="235"/>
      <c r="CR160" s="235"/>
      <c r="CS160" s="235"/>
      <c r="CT160" s="235"/>
      <c r="CU160" s="235"/>
      <c r="CV160" s="235"/>
      <c r="CW160" s="235"/>
      <c r="CX160" s="235"/>
      <c r="CY160" s="235"/>
      <c r="CZ160" s="235"/>
      <c r="DA160" s="235"/>
      <c r="DB160" s="235"/>
      <c r="DC160" s="235"/>
      <c r="DD160" s="235"/>
      <c r="DE160" s="235"/>
      <c r="DF160" s="235"/>
      <c r="DG160" s="235"/>
      <c r="DH160" s="235"/>
      <c r="DI160" s="235"/>
      <c r="DJ160" s="235"/>
      <c r="DK160" s="235"/>
      <c r="DL160" s="235"/>
      <c r="DM160" s="235"/>
      <c r="DN160" s="235"/>
      <c r="DO160" s="235"/>
      <c r="DP160" s="235"/>
      <c r="DQ160" s="235"/>
      <c r="DR160" s="235"/>
      <c r="DS160" s="235"/>
      <c r="DT160" s="235"/>
      <c r="DU160" s="235"/>
      <c r="DV160" s="235"/>
      <c r="DW160" s="235"/>
      <c r="DX160" s="235"/>
      <c r="DY160" s="235"/>
      <c r="DZ160" s="235"/>
      <c r="EA160" s="235"/>
      <c r="EB160" s="235"/>
      <c r="EC160" s="235"/>
      <c r="ED160" s="235"/>
      <c r="EE160" s="235"/>
      <c r="EF160" s="235"/>
      <c r="EG160" s="235"/>
      <c r="EH160" s="235"/>
      <c r="EI160" s="235"/>
      <c r="EJ160" s="235"/>
      <c r="EK160" s="235"/>
      <c r="EL160" s="235"/>
      <c r="EM160" s="235"/>
      <c r="EN160" s="235"/>
      <c r="EO160" s="235"/>
      <c r="EP160" s="235"/>
      <c r="EQ160" s="235"/>
      <c r="ER160" s="235"/>
      <c r="ES160" s="235"/>
      <c r="ET160" s="235"/>
      <c r="EU160" s="235"/>
      <c r="EV160" s="235"/>
      <c r="EW160" s="235"/>
      <c r="EX160" s="235"/>
      <c r="EY160" s="235"/>
      <c r="EZ160" s="235"/>
      <c r="FA160" s="235"/>
      <c r="FB160" s="235"/>
      <c r="FC160" s="235"/>
      <c r="FD160" s="235"/>
      <c r="FE160" s="235"/>
      <c r="FF160" s="235"/>
      <c r="FG160" s="235"/>
      <c r="FH160" s="235"/>
      <c r="FI160" s="235"/>
      <c r="FJ160" s="235"/>
      <c r="FK160" s="235"/>
      <c r="FL160" s="235"/>
      <c r="FM160" s="235"/>
      <c r="FN160" s="235"/>
      <c r="FO160" s="235"/>
      <c r="FP160" s="235"/>
      <c r="FQ160" s="235"/>
      <c r="FR160" s="235"/>
      <c r="FS160" s="235"/>
      <c r="FT160" s="235"/>
      <c r="FU160" s="235"/>
      <c r="FV160" s="235"/>
      <c r="FW160" s="235"/>
      <c r="FX160" s="235"/>
      <c r="FY160" s="235"/>
      <c r="FZ160" s="235"/>
      <c r="GA160" s="235"/>
      <c r="GB160" s="235"/>
      <c r="GC160" s="235"/>
      <c r="GD160" s="235"/>
      <c r="GE160" s="235"/>
      <c r="GF160" s="235"/>
      <c r="GG160" s="235"/>
      <c r="GH160" s="235"/>
      <c r="GI160" s="235"/>
      <c r="GJ160" s="235"/>
      <c r="GK160" s="235"/>
      <c r="GL160" s="235"/>
      <c r="GM160" s="235"/>
      <c r="GN160" s="235"/>
      <c r="GO160" s="235"/>
      <c r="GP160" s="235"/>
      <c r="GQ160" s="235"/>
      <c r="GR160" s="235"/>
      <c r="GS160" s="235"/>
      <c r="GT160" s="235"/>
      <c r="GU160" s="235"/>
      <c r="GV160" s="235"/>
      <c r="GW160" s="235"/>
      <c r="GX160" s="235"/>
      <c r="GY160" s="235"/>
      <c r="GZ160" s="235"/>
      <c r="HA160" s="235"/>
      <c r="HB160" s="235"/>
      <c r="HC160" s="235"/>
      <c r="HD160" s="235"/>
      <c r="HE160" s="235"/>
      <c r="HF160" s="235"/>
      <c r="HG160" s="235"/>
      <c r="HH160" s="235"/>
      <c r="HI160" s="235"/>
      <c r="HJ160" s="235"/>
      <c r="HK160" s="235"/>
      <c r="HL160" s="235"/>
      <c r="HM160" s="235"/>
      <c r="HN160" s="235"/>
      <c r="HO160" s="235"/>
      <c r="HP160" s="235"/>
      <c r="HQ160" s="235"/>
      <c r="HR160" s="235"/>
      <c r="HS160" s="235"/>
      <c r="HT160" s="235"/>
      <c r="HU160" s="235"/>
      <c r="HV160" s="235"/>
      <c r="HW160" s="235"/>
      <c r="HX160" s="235"/>
      <c r="HY160" s="235"/>
      <c r="HZ160" s="235"/>
      <c r="IA160" s="235"/>
      <c r="IB160" s="235"/>
      <c r="IC160" s="235"/>
      <c r="ID160" s="235"/>
      <c r="IE160" s="235"/>
      <c r="IF160" s="235"/>
      <c r="IG160" s="235"/>
      <c r="IH160" s="235"/>
      <c r="II160" s="235"/>
      <c r="IJ160" s="235"/>
      <c r="IK160" s="235"/>
      <c r="IL160" s="235"/>
      <c r="IM160" s="235"/>
      <c r="IN160" s="235"/>
      <c r="IO160" s="235"/>
      <c r="IP160" s="235"/>
    </row>
    <row r="161" spans="1:256" ht="15.75">
      <c r="B161" s="315">
        <v>42659</v>
      </c>
      <c r="C161" s="334">
        <v>1092</v>
      </c>
      <c r="D161" s="314">
        <v>124157</v>
      </c>
      <c r="E161" s="334">
        <v>27282</v>
      </c>
      <c r="F161" s="314">
        <v>134610</v>
      </c>
      <c r="G161" s="312">
        <v>28374</v>
      </c>
      <c r="H161" s="338">
        <v>258767</v>
      </c>
      <c r="I161" s="275"/>
      <c r="J161" s="276"/>
      <c r="K161" s="279"/>
      <c r="L161" s="273"/>
      <c r="M161" s="273"/>
      <c r="N161" s="273"/>
      <c r="O161" s="280"/>
      <c r="P161" s="280"/>
      <c r="Q161" s="235"/>
      <c r="R161" s="235"/>
      <c r="S161" s="235"/>
      <c r="T161" s="235"/>
      <c r="U161" s="235"/>
      <c r="V161" s="235"/>
      <c r="W161" s="235"/>
      <c r="X161" s="235"/>
      <c r="Y161" s="235"/>
      <c r="Z161" s="235"/>
      <c r="AA161" s="235"/>
      <c r="AB161" s="235"/>
      <c r="AC161" s="235"/>
      <c r="AD161" s="235"/>
      <c r="AE161" s="235"/>
      <c r="AF161" s="235"/>
      <c r="AG161" s="235"/>
      <c r="AH161" s="235"/>
      <c r="AI161" s="235"/>
      <c r="AJ161" s="235"/>
      <c r="AK161" s="235"/>
      <c r="AL161" s="235"/>
      <c r="AM161" s="235"/>
      <c r="AN161" s="235"/>
      <c r="AO161" s="235"/>
      <c r="AP161" s="235"/>
      <c r="AQ161" s="235"/>
      <c r="AR161" s="235"/>
      <c r="AS161" s="235"/>
      <c r="AT161" s="235"/>
      <c r="AU161" s="235"/>
      <c r="AV161" s="235"/>
      <c r="AW161" s="235"/>
      <c r="AX161" s="235"/>
      <c r="AY161" s="235"/>
      <c r="AZ161" s="235"/>
      <c r="BA161" s="235"/>
      <c r="BB161" s="235"/>
      <c r="BC161" s="235"/>
      <c r="BD161" s="235"/>
      <c r="BE161" s="235"/>
      <c r="BF161" s="235"/>
      <c r="BG161" s="235"/>
      <c r="BH161" s="235"/>
      <c r="BI161" s="235"/>
      <c r="BJ161" s="235"/>
      <c r="BK161" s="235"/>
      <c r="BL161" s="235"/>
      <c r="BM161" s="235"/>
      <c r="BN161" s="235"/>
      <c r="BO161" s="235"/>
      <c r="BP161" s="235"/>
      <c r="BQ161" s="235"/>
      <c r="BR161" s="235"/>
      <c r="BS161" s="235"/>
      <c r="BT161" s="235"/>
      <c r="BU161" s="235"/>
      <c r="BV161" s="235"/>
      <c r="BW161" s="235"/>
      <c r="BX161" s="235"/>
      <c r="BY161" s="235"/>
      <c r="BZ161" s="235"/>
      <c r="CA161" s="235"/>
      <c r="CB161" s="235"/>
      <c r="CC161" s="235"/>
      <c r="CD161" s="235"/>
      <c r="CE161" s="235"/>
      <c r="CF161" s="235"/>
      <c r="CG161" s="235"/>
      <c r="CH161" s="235"/>
      <c r="CI161" s="235"/>
      <c r="CJ161" s="235"/>
      <c r="CK161" s="235"/>
      <c r="CL161" s="235"/>
      <c r="CM161" s="235"/>
      <c r="CN161" s="235"/>
      <c r="CO161" s="235"/>
      <c r="CP161" s="235"/>
      <c r="CQ161" s="235"/>
      <c r="CR161" s="235"/>
      <c r="CS161" s="235"/>
      <c r="CT161" s="235"/>
      <c r="CU161" s="235"/>
      <c r="CV161" s="235"/>
      <c r="CW161" s="235"/>
      <c r="CX161" s="235"/>
      <c r="CY161" s="235"/>
      <c r="CZ161" s="235"/>
      <c r="DA161" s="235"/>
      <c r="DB161" s="235"/>
      <c r="DC161" s="235"/>
      <c r="DD161" s="235"/>
      <c r="DE161" s="235"/>
      <c r="DF161" s="235"/>
      <c r="DG161" s="235"/>
      <c r="DH161" s="235"/>
      <c r="DI161" s="235"/>
      <c r="DJ161" s="235"/>
      <c r="DK161" s="235"/>
      <c r="DL161" s="235"/>
      <c r="DM161" s="235"/>
      <c r="DN161" s="235"/>
      <c r="DO161" s="235"/>
      <c r="DP161" s="235"/>
      <c r="DQ161" s="235"/>
      <c r="DR161" s="235"/>
      <c r="DS161" s="235"/>
      <c r="DT161" s="235"/>
      <c r="DU161" s="235"/>
      <c r="DV161" s="235"/>
      <c r="DW161" s="235"/>
      <c r="DX161" s="235"/>
      <c r="DY161" s="235"/>
      <c r="DZ161" s="235"/>
      <c r="EA161" s="235"/>
      <c r="EB161" s="235"/>
      <c r="EC161" s="235"/>
      <c r="ED161" s="235"/>
      <c r="EE161" s="235"/>
      <c r="EF161" s="235"/>
      <c r="EG161" s="235"/>
      <c r="EH161" s="235"/>
      <c r="EI161" s="235"/>
      <c r="EJ161" s="235"/>
      <c r="EK161" s="235"/>
      <c r="EL161" s="235"/>
      <c r="EM161" s="235"/>
      <c r="EN161" s="235"/>
      <c r="EO161" s="235"/>
      <c r="EP161" s="235"/>
      <c r="EQ161" s="235"/>
      <c r="ER161" s="235"/>
      <c r="ES161" s="235"/>
      <c r="ET161" s="235"/>
      <c r="EU161" s="235"/>
      <c r="EV161" s="235"/>
      <c r="EW161" s="235"/>
      <c r="EX161" s="235"/>
      <c r="EY161" s="235"/>
      <c r="EZ161" s="235"/>
      <c r="FA161" s="235"/>
      <c r="FB161" s="235"/>
      <c r="FC161" s="235"/>
      <c r="FD161" s="235"/>
      <c r="FE161" s="235"/>
      <c r="FF161" s="235"/>
      <c r="FG161" s="235"/>
      <c r="FH161" s="235"/>
      <c r="FI161" s="235"/>
      <c r="FJ161" s="235"/>
      <c r="FK161" s="235"/>
      <c r="FL161" s="235"/>
      <c r="FM161" s="235"/>
      <c r="FN161" s="235"/>
      <c r="FO161" s="235"/>
      <c r="FP161" s="235"/>
      <c r="FQ161" s="235"/>
      <c r="FR161" s="235"/>
      <c r="FS161" s="235"/>
      <c r="FT161" s="235"/>
      <c r="FU161" s="235"/>
      <c r="FV161" s="235"/>
      <c r="FW161" s="235"/>
      <c r="FX161" s="235"/>
      <c r="FY161" s="235"/>
      <c r="FZ161" s="235"/>
      <c r="GA161" s="235"/>
      <c r="GB161" s="235"/>
      <c r="GC161" s="235"/>
      <c r="GD161" s="235"/>
      <c r="GE161" s="235"/>
      <c r="GF161" s="235"/>
      <c r="GG161" s="235"/>
      <c r="GH161" s="235"/>
      <c r="GI161" s="235"/>
      <c r="GJ161" s="235"/>
      <c r="GK161" s="235"/>
      <c r="GL161" s="235"/>
      <c r="GM161" s="235"/>
      <c r="GN161" s="235"/>
      <c r="GO161" s="235"/>
      <c r="GP161" s="235"/>
      <c r="GQ161" s="235"/>
      <c r="GR161" s="235"/>
      <c r="GS161" s="235"/>
      <c r="GT161" s="235"/>
      <c r="GU161" s="235"/>
      <c r="GV161" s="235"/>
      <c r="GW161" s="235"/>
      <c r="GX161" s="235"/>
      <c r="GY161" s="235"/>
      <c r="GZ161" s="235"/>
      <c r="HA161" s="235"/>
      <c r="HB161" s="235"/>
      <c r="HC161" s="235"/>
      <c r="HD161" s="235"/>
      <c r="HE161" s="235"/>
      <c r="HF161" s="235"/>
      <c r="HG161" s="235"/>
      <c r="HH161" s="235"/>
      <c r="HI161" s="235"/>
      <c r="HJ161" s="235"/>
      <c r="HK161" s="235"/>
      <c r="HL161" s="235"/>
      <c r="HM161" s="235"/>
      <c r="HN161" s="235"/>
      <c r="HO161" s="235"/>
      <c r="HP161" s="235"/>
      <c r="HQ161" s="235"/>
      <c r="HR161" s="235"/>
      <c r="HS161" s="235"/>
      <c r="HT161" s="235"/>
      <c r="HU161" s="235"/>
      <c r="HV161" s="235"/>
      <c r="HW161" s="235"/>
      <c r="HX161" s="235"/>
      <c r="HY161" s="235"/>
      <c r="HZ161" s="235"/>
      <c r="IA161" s="235"/>
      <c r="IB161" s="235"/>
      <c r="IC161" s="235"/>
      <c r="ID161" s="235"/>
      <c r="IE161" s="235"/>
      <c r="IF161" s="235"/>
      <c r="IG161" s="235"/>
      <c r="IH161" s="235"/>
      <c r="II161" s="235"/>
      <c r="IJ161" s="235"/>
      <c r="IK161" s="235"/>
      <c r="IL161" s="235"/>
      <c r="IM161" s="235"/>
      <c r="IN161" s="235"/>
      <c r="IO161" s="235"/>
      <c r="IP161" s="235"/>
    </row>
    <row r="162" spans="1:256" ht="15.75">
      <c r="B162" s="315">
        <v>42690</v>
      </c>
      <c r="C162" s="334">
        <v>1093</v>
      </c>
      <c r="D162" s="314">
        <v>124354</v>
      </c>
      <c r="E162" s="334">
        <v>27375</v>
      </c>
      <c r="F162" s="314">
        <v>134768</v>
      </c>
      <c r="G162" s="312">
        <v>28468</v>
      </c>
      <c r="H162" s="338">
        <v>259122</v>
      </c>
      <c r="I162" s="275"/>
      <c r="J162" s="276"/>
      <c r="K162" s="279"/>
      <c r="L162" s="273"/>
      <c r="M162" s="273"/>
      <c r="N162" s="273"/>
      <c r="O162" s="280"/>
      <c r="P162" s="280"/>
      <c r="Q162" s="235"/>
      <c r="R162" s="235"/>
      <c r="S162" s="235"/>
      <c r="T162" s="235"/>
      <c r="U162" s="235"/>
      <c r="V162" s="235"/>
      <c r="W162" s="235"/>
      <c r="X162" s="235"/>
      <c r="Y162" s="235"/>
      <c r="Z162" s="235"/>
      <c r="AA162" s="235"/>
      <c r="AB162" s="235"/>
      <c r="AC162" s="235"/>
      <c r="AD162" s="235"/>
      <c r="AE162" s="235"/>
      <c r="AF162" s="235"/>
      <c r="AG162" s="235"/>
      <c r="AH162" s="235"/>
      <c r="AI162" s="235"/>
      <c r="AJ162" s="235"/>
      <c r="AK162" s="235"/>
      <c r="AL162" s="235"/>
      <c r="AM162" s="235"/>
      <c r="AN162" s="235"/>
      <c r="AO162" s="235"/>
      <c r="AP162" s="235"/>
      <c r="AQ162" s="235"/>
      <c r="AR162" s="235"/>
      <c r="AS162" s="235"/>
      <c r="AT162" s="235"/>
      <c r="AU162" s="235"/>
      <c r="AV162" s="235"/>
      <c r="AW162" s="235"/>
      <c r="AX162" s="235"/>
      <c r="AY162" s="235"/>
      <c r="AZ162" s="235"/>
      <c r="BA162" s="235"/>
      <c r="BB162" s="235"/>
      <c r="BC162" s="235"/>
      <c r="BD162" s="235"/>
      <c r="BE162" s="235"/>
      <c r="BF162" s="235"/>
      <c r="BG162" s="235"/>
      <c r="BH162" s="235"/>
      <c r="BI162" s="235"/>
      <c r="BJ162" s="235"/>
      <c r="BK162" s="235"/>
      <c r="BL162" s="235"/>
      <c r="BM162" s="235"/>
      <c r="BN162" s="235"/>
      <c r="BO162" s="235"/>
      <c r="BP162" s="235"/>
      <c r="BQ162" s="235"/>
      <c r="BR162" s="235"/>
      <c r="BS162" s="235"/>
      <c r="BT162" s="235"/>
      <c r="BU162" s="235"/>
      <c r="BV162" s="235"/>
      <c r="BW162" s="235"/>
      <c r="BX162" s="235"/>
      <c r="BY162" s="235"/>
      <c r="BZ162" s="235"/>
      <c r="CA162" s="235"/>
      <c r="CB162" s="235"/>
      <c r="CC162" s="235"/>
      <c r="CD162" s="235"/>
      <c r="CE162" s="235"/>
      <c r="CF162" s="235"/>
      <c r="CG162" s="235"/>
      <c r="CH162" s="235"/>
      <c r="CI162" s="235"/>
      <c r="CJ162" s="235"/>
      <c r="CK162" s="235"/>
      <c r="CL162" s="235"/>
      <c r="CM162" s="235"/>
      <c r="CN162" s="235"/>
      <c r="CO162" s="235"/>
      <c r="CP162" s="235"/>
      <c r="CQ162" s="235"/>
      <c r="CR162" s="235"/>
      <c r="CS162" s="235"/>
      <c r="CT162" s="235"/>
      <c r="CU162" s="235"/>
      <c r="CV162" s="235"/>
      <c r="CW162" s="235"/>
      <c r="CX162" s="235"/>
      <c r="CY162" s="235"/>
      <c r="CZ162" s="235"/>
      <c r="DA162" s="235"/>
      <c r="DB162" s="235"/>
      <c r="DC162" s="235"/>
      <c r="DD162" s="235"/>
      <c r="DE162" s="235"/>
      <c r="DF162" s="235"/>
      <c r="DG162" s="235"/>
      <c r="DH162" s="235"/>
      <c r="DI162" s="235"/>
      <c r="DJ162" s="235"/>
      <c r="DK162" s="235"/>
      <c r="DL162" s="235"/>
      <c r="DM162" s="235"/>
      <c r="DN162" s="235"/>
      <c r="DO162" s="235"/>
      <c r="DP162" s="235"/>
      <c r="DQ162" s="235"/>
      <c r="DR162" s="235"/>
      <c r="DS162" s="235"/>
      <c r="DT162" s="235"/>
      <c r="DU162" s="235"/>
      <c r="DV162" s="235"/>
      <c r="DW162" s="235"/>
      <c r="DX162" s="235"/>
      <c r="DY162" s="235"/>
      <c r="DZ162" s="235"/>
      <c r="EA162" s="235"/>
      <c r="EB162" s="235"/>
      <c r="EC162" s="235"/>
      <c r="ED162" s="235"/>
      <c r="EE162" s="235"/>
      <c r="EF162" s="235"/>
      <c r="EG162" s="235"/>
      <c r="EH162" s="235"/>
      <c r="EI162" s="235"/>
      <c r="EJ162" s="235"/>
      <c r="EK162" s="235"/>
      <c r="EL162" s="235"/>
      <c r="EM162" s="235"/>
      <c r="EN162" s="235"/>
      <c r="EO162" s="235"/>
      <c r="EP162" s="235"/>
      <c r="EQ162" s="235"/>
      <c r="ER162" s="235"/>
      <c r="ES162" s="235"/>
      <c r="ET162" s="235"/>
      <c r="EU162" s="235"/>
      <c r="EV162" s="235"/>
      <c r="EW162" s="235"/>
      <c r="EX162" s="235"/>
      <c r="EY162" s="235"/>
      <c r="EZ162" s="235"/>
      <c r="FA162" s="235"/>
      <c r="FB162" s="235"/>
      <c r="FC162" s="235"/>
      <c r="FD162" s="235"/>
      <c r="FE162" s="235"/>
      <c r="FF162" s="235"/>
      <c r="FG162" s="235"/>
      <c r="FH162" s="235"/>
      <c r="FI162" s="235"/>
      <c r="FJ162" s="235"/>
      <c r="FK162" s="235"/>
      <c r="FL162" s="235"/>
      <c r="FM162" s="235"/>
      <c r="FN162" s="235"/>
      <c r="FO162" s="235"/>
      <c r="FP162" s="235"/>
      <c r="FQ162" s="235"/>
      <c r="FR162" s="235"/>
      <c r="FS162" s="235"/>
      <c r="FT162" s="235"/>
      <c r="FU162" s="235"/>
      <c r="FV162" s="235"/>
      <c r="FW162" s="235"/>
      <c r="FX162" s="235"/>
      <c r="FY162" s="235"/>
      <c r="FZ162" s="235"/>
      <c r="GA162" s="235"/>
      <c r="GB162" s="235"/>
      <c r="GC162" s="235"/>
      <c r="GD162" s="235"/>
      <c r="GE162" s="235"/>
      <c r="GF162" s="235"/>
      <c r="GG162" s="235"/>
      <c r="GH162" s="235"/>
      <c r="GI162" s="235"/>
      <c r="GJ162" s="235"/>
      <c r="GK162" s="235"/>
      <c r="GL162" s="235"/>
      <c r="GM162" s="235"/>
      <c r="GN162" s="235"/>
      <c r="GO162" s="235"/>
      <c r="GP162" s="235"/>
      <c r="GQ162" s="235"/>
      <c r="GR162" s="235"/>
      <c r="GS162" s="235"/>
      <c r="GT162" s="235"/>
      <c r="GU162" s="235"/>
      <c r="GV162" s="235"/>
      <c r="GW162" s="235"/>
      <c r="GX162" s="235"/>
      <c r="GY162" s="235"/>
      <c r="GZ162" s="235"/>
      <c r="HA162" s="235"/>
      <c r="HB162" s="235"/>
      <c r="HC162" s="235"/>
      <c r="HD162" s="235"/>
      <c r="HE162" s="235"/>
      <c r="HF162" s="235"/>
      <c r="HG162" s="235"/>
      <c r="HH162" s="235"/>
      <c r="HI162" s="235"/>
      <c r="HJ162" s="235"/>
      <c r="HK162" s="235"/>
      <c r="HL162" s="235"/>
      <c r="HM162" s="235"/>
      <c r="HN162" s="235"/>
      <c r="HO162" s="235"/>
      <c r="HP162" s="235"/>
      <c r="HQ162" s="235"/>
      <c r="HR162" s="235"/>
      <c r="HS162" s="235"/>
      <c r="HT162" s="235"/>
      <c r="HU162" s="235"/>
      <c r="HV162" s="235"/>
      <c r="HW162" s="235"/>
      <c r="HX162" s="235"/>
      <c r="HY162" s="235"/>
      <c r="HZ162" s="235"/>
      <c r="IA162" s="235"/>
      <c r="IB162" s="235"/>
      <c r="IC162" s="235"/>
      <c r="ID162" s="235"/>
      <c r="IE162" s="235"/>
      <c r="IF162" s="235"/>
      <c r="IG162" s="235"/>
      <c r="IH162" s="235"/>
      <c r="II162" s="235"/>
      <c r="IJ162" s="235"/>
      <c r="IK162" s="235"/>
      <c r="IL162" s="235"/>
      <c r="IM162" s="235"/>
      <c r="IN162" s="235"/>
      <c r="IO162" s="235"/>
      <c r="IP162" s="235"/>
    </row>
    <row r="163" spans="1:256" ht="16.5" thickBot="1">
      <c r="B163" s="311">
        <v>42720</v>
      </c>
      <c r="C163" s="339">
        <v>1092</v>
      </c>
      <c r="D163" s="340">
        <v>124217</v>
      </c>
      <c r="E163" s="339">
        <v>27469</v>
      </c>
      <c r="F163" s="340">
        <v>135200</v>
      </c>
      <c r="G163" s="317">
        <v>28561</v>
      </c>
      <c r="H163" s="341">
        <v>259417</v>
      </c>
      <c r="I163" s="275"/>
      <c r="J163" s="276"/>
      <c r="K163" s="279"/>
      <c r="L163" s="273"/>
      <c r="M163" s="273"/>
      <c r="N163" s="273"/>
      <c r="O163" s="280"/>
      <c r="P163" s="280"/>
      <c r="Q163" s="235"/>
      <c r="R163" s="235"/>
      <c r="S163" s="235"/>
      <c r="T163" s="235"/>
      <c r="U163" s="235"/>
      <c r="V163" s="235"/>
      <c r="W163" s="235"/>
      <c r="X163" s="235"/>
      <c r="Y163" s="235"/>
      <c r="Z163" s="235"/>
      <c r="AA163" s="235"/>
      <c r="AB163" s="235"/>
      <c r="AC163" s="235"/>
      <c r="AD163" s="235"/>
      <c r="AE163" s="235"/>
      <c r="AF163" s="235"/>
      <c r="AG163" s="235"/>
      <c r="AH163" s="235"/>
      <c r="AI163" s="235"/>
      <c r="AJ163" s="235"/>
      <c r="AK163" s="235"/>
      <c r="AL163" s="235"/>
      <c r="AM163" s="235"/>
      <c r="AN163" s="235"/>
      <c r="AO163" s="235"/>
      <c r="AP163" s="235"/>
      <c r="AQ163" s="235"/>
      <c r="AR163" s="235"/>
      <c r="AS163" s="235"/>
      <c r="AT163" s="235"/>
      <c r="AU163" s="235"/>
      <c r="AV163" s="235"/>
      <c r="AW163" s="235"/>
      <c r="AX163" s="235"/>
      <c r="AY163" s="235"/>
      <c r="AZ163" s="235"/>
      <c r="BA163" s="235"/>
      <c r="BB163" s="235"/>
      <c r="BC163" s="235"/>
      <c r="BD163" s="235"/>
      <c r="BE163" s="235"/>
      <c r="BF163" s="235"/>
      <c r="BG163" s="235"/>
      <c r="BH163" s="235"/>
      <c r="BI163" s="235"/>
      <c r="BJ163" s="235"/>
      <c r="BK163" s="235"/>
      <c r="BL163" s="235"/>
      <c r="BM163" s="235"/>
      <c r="BN163" s="235"/>
      <c r="BO163" s="235"/>
      <c r="BP163" s="235"/>
      <c r="BQ163" s="235"/>
      <c r="BR163" s="235"/>
      <c r="BS163" s="235"/>
      <c r="BT163" s="235"/>
      <c r="BU163" s="235"/>
      <c r="BV163" s="235"/>
      <c r="BW163" s="235"/>
      <c r="BX163" s="235"/>
      <c r="BY163" s="235"/>
      <c r="BZ163" s="235"/>
      <c r="CA163" s="235"/>
      <c r="CB163" s="235"/>
      <c r="CC163" s="235"/>
      <c r="CD163" s="235"/>
      <c r="CE163" s="235"/>
      <c r="CF163" s="235"/>
      <c r="CG163" s="235"/>
      <c r="CH163" s="235"/>
      <c r="CI163" s="235"/>
      <c r="CJ163" s="235"/>
      <c r="CK163" s="235"/>
      <c r="CL163" s="235"/>
      <c r="CM163" s="235"/>
      <c r="CN163" s="235"/>
      <c r="CO163" s="235"/>
      <c r="CP163" s="235"/>
      <c r="CQ163" s="235"/>
      <c r="CR163" s="235"/>
      <c r="CS163" s="235"/>
      <c r="CT163" s="235"/>
      <c r="CU163" s="235"/>
      <c r="CV163" s="235"/>
      <c r="CW163" s="235"/>
      <c r="CX163" s="235"/>
      <c r="CY163" s="235"/>
      <c r="CZ163" s="235"/>
      <c r="DA163" s="235"/>
      <c r="DB163" s="235"/>
      <c r="DC163" s="235"/>
      <c r="DD163" s="235"/>
      <c r="DE163" s="235"/>
      <c r="DF163" s="235"/>
      <c r="DG163" s="235"/>
      <c r="DH163" s="235"/>
      <c r="DI163" s="235"/>
      <c r="DJ163" s="235"/>
      <c r="DK163" s="235"/>
      <c r="DL163" s="235"/>
      <c r="DM163" s="235"/>
      <c r="DN163" s="235"/>
      <c r="DO163" s="235"/>
      <c r="DP163" s="235"/>
      <c r="DQ163" s="235"/>
      <c r="DR163" s="235"/>
      <c r="DS163" s="235"/>
      <c r="DT163" s="235"/>
      <c r="DU163" s="235"/>
      <c r="DV163" s="235"/>
      <c r="DW163" s="235"/>
      <c r="DX163" s="235"/>
      <c r="DY163" s="235"/>
      <c r="DZ163" s="235"/>
      <c r="EA163" s="235"/>
      <c r="EB163" s="235"/>
      <c r="EC163" s="235"/>
      <c r="ED163" s="235"/>
      <c r="EE163" s="235"/>
      <c r="EF163" s="235"/>
      <c r="EG163" s="235"/>
      <c r="EH163" s="235"/>
      <c r="EI163" s="235"/>
      <c r="EJ163" s="235"/>
      <c r="EK163" s="235"/>
      <c r="EL163" s="235"/>
      <c r="EM163" s="235"/>
      <c r="EN163" s="235"/>
      <c r="EO163" s="235"/>
      <c r="EP163" s="235"/>
      <c r="EQ163" s="235"/>
      <c r="ER163" s="235"/>
      <c r="ES163" s="235"/>
      <c r="ET163" s="235"/>
      <c r="EU163" s="235"/>
      <c r="EV163" s="235"/>
      <c r="EW163" s="235"/>
      <c r="EX163" s="235"/>
      <c r="EY163" s="235"/>
      <c r="EZ163" s="235"/>
      <c r="FA163" s="235"/>
      <c r="FB163" s="235"/>
      <c r="FC163" s="235"/>
      <c r="FD163" s="235"/>
      <c r="FE163" s="235"/>
      <c r="FF163" s="235"/>
      <c r="FG163" s="235"/>
      <c r="FH163" s="235"/>
      <c r="FI163" s="235"/>
      <c r="FJ163" s="235"/>
      <c r="FK163" s="235"/>
      <c r="FL163" s="235"/>
      <c r="FM163" s="235"/>
      <c r="FN163" s="235"/>
      <c r="FO163" s="235"/>
      <c r="FP163" s="235"/>
      <c r="FQ163" s="235"/>
      <c r="FR163" s="235"/>
      <c r="FS163" s="235"/>
      <c r="FT163" s="235"/>
      <c r="FU163" s="235"/>
      <c r="FV163" s="235"/>
      <c r="FW163" s="235"/>
      <c r="FX163" s="235"/>
      <c r="FY163" s="235"/>
      <c r="FZ163" s="235"/>
      <c r="GA163" s="235"/>
      <c r="GB163" s="235"/>
      <c r="GC163" s="235"/>
      <c r="GD163" s="235"/>
      <c r="GE163" s="235"/>
      <c r="GF163" s="235"/>
      <c r="GG163" s="235"/>
      <c r="GH163" s="235"/>
      <c r="GI163" s="235"/>
      <c r="GJ163" s="235"/>
      <c r="GK163" s="235"/>
      <c r="GL163" s="235"/>
      <c r="GM163" s="235"/>
      <c r="GN163" s="235"/>
      <c r="GO163" s="235"/>
      <c r="GP163" s="235"/>
      <c r="GQ163" s="235"/>
      <c r="GR163" s="235"/>
      <c r="GS163" s="235"/>
      <c r="GT163" s="235"/>
      <c r="GU163" s="235"/>
      <c r="GV163" s="235"/>
      <c r="GW163" s="235"/>
      <c r="GX163" s="235"/>
      <c r="GY163" s="235"/>
      <c r="GZ163" s="235"/>
      <c r="HA163" s="235"/>
      <c r="HB163" s="235"/>
      <c r="HC163" s="235"/>
      <c r="HD163" s="235"/>
      <c r="HE163" s="235"/>
      <c r="HF163" s="235"/>
      <c r="HG163" s="235"/>
      <c r="HH163" s="235"/>
      <c r="HI163" s="235"/>
      <c r="HJ163" s="235"/>
      <c r="HK163" s="235"/>
      <c r="HL163" s="235"/>
      <c r="HM163" s="235"/>
      <c r="HN163" s="235"/>
      <c r="HO163" s="235"/>
      <c r="HP163" s="235"/>
      <c r="HQ163" s="235"/>
      <c r="HR163" s="235"/>
      <c r="HS163" s="235"/>
      <c r="HT163" s="235"/>
      <c r="HU163" s="235"/>
      <c r="HV163" s="235"/>
      <c r="HW163" s="235"/>
      <c r="HX163" s="235"/>
      <c r="HY163" s="235"/>
      <c r="HZ163" s="235"/>
      <c r="IA163" s="235"/>
      <c r="IB163" s="235"/>
      <c r="IC163" s="235"/>
      <c r="ID163" s="235"/>
      <c r="IE163" s="235"/>
      <c r="IF163" s="235"/>
      <c r="IG163" s="235"/>
      <c r="IH163" s="235"/>
      <c r="II163" s="235"/>
      <c r="IJ163" s="235"/>
      <c r="IK163" s="235"/>
      <c r="IL163" s="235"/>
      <c r="IM163" s="235"/>
      <c r="IN163" s="235"/>
      <c r="IO163" s="235"/>
      <c r="IP163" s="235"/>
    </row>
    <row r="164" spans="1:256" s="236" customFormat="1" ht="17.45" customHeight="1">
      <c r="B164" s="325">
        <v>42736</v>
      </c>
      <c r="C164" s="336">
        <v>1060</v>
      </c>
      <c r="D164" s="328">
        <v>125048</v>
      </c>
      <c r="E164" s="402">
        <v>27935</v>
      </c>
      <c r="F164" s="328">
        <v>139072</v>
      </c>
      <c r="G164" s="337">
        <v>28995</v>
      </c>
      <c r="H164" s="329">
        <v>264120</v>
      </c>
      <c r="I164" s="275"/>
      <c r="J164" s="26"/>
      <c r="K164" s="273"/>
      <c r="L164" s="273"/>
      <c r="M164" s="273"/>
      <c r="N164" s="273"/>
      <c r="O164" s="273"/>
      <c r="P164" s="273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  <c r="AJ164" s="60"/>
      <c r="AK164" s="60"/>
      <c r="AL164" s="60"/>
      <c r="AM164" s="60"/>
      <c r="AN164" s="60"/>
      <c r="AO164" s="60"/>
      <c r="AP164" s="60"/>
      <c r="AQ164" s="60"/>
      <c r="AR164" s="60"/>
      <c r="AS164" s="60"/>
      <c r="AT164" s="60"/>
      <c r="AU164" s="60"/>
      <c r="AV164" s="60"/>
      <c r="AW164" s="60"/>
      <c r="AX164" s="60"/>
      <c r="AY164" s="60"/>
      <c r="AZ164" s="60"/>
      <c r="BA164" s="60"/>
      <c r="BB164" s="60"/>
      <c r="BC164" s="60"/>
      <c r="BD164" s="60"/>
      <c r="BE164" s="60"/>
      <c r="BF164" s="60"/>
      <c r="BG164" s="60"/>
      <c r="BH164" s="60"/>
      <c r="BI164" s="60"/>
      <c r="BJ164" s="60"/>
      <c r="BK164" s="60"/>
      <c r="BL164" s="60"/>
      <c r="BM164" s="60"/>
      <c r="BN164" s="60"/>
      <c r="BO164" s="60"/>
      <c r="BP164" s="60"/>
      <c r="BQ164" s="60"/>
      <c r="BR164" s="60"/>
      <c r="BS164" s="60"/>
      <c r="BT164" s="60"/>
      <c r="BU164" s="60"/>
      <c r="BV164" s="60"/>
      <c r="BW164" s="60"/>
      <c r="BX164" s="60"/>
      <c r="BY164" s="60"/>
      <c r="BZ164" s="60"/>
      <c r="CA164" s="60"/>
      <c r="CB164" s="60"/>
      <c r="CC164" s="60"/>
      <c r="CD164" s="60"/>
      <c r="CE164" s="60"/>
      <c r="CF164" s="60"/>
      <c r="CG164" s="60"/>
      <c r="CH164" s="60"/>
      <c r="CI164" s="60"/>
      <c r="CJ164" s="60"/>
      <c r="CK164" s="60"/>
      <c r="CL164" s="60"/>
      <c r="CM164" s="60"/>
      <c r="CN164" s="60"/>
      <c r="CO164" s="60"/>
      <c r="CP164" s="60"/>
      <c r="CQ164" s="60"/>
      <c r="CR164" s="60"/>
      <c r="CS164" s="60"/>
      <c r="CT164" s="60"/>
      <c r="CU164" s="60"/>
      <c r="CV164" s="60"/>
      <c r="CW164" s="60"/>
      <c r="CX164" s="60"/>
      <c r="CY164" s="60"/>
      <c r="CZ164" s="60"/>
      <c r="DA164" s="60"/>
      <c r="DB164" s="60"/>
      <c r="DC164" s="60"/>
      <c r="DD164" s="60"/>
      <c r="DE164" s="60"/>
      <c r="DF164" s="60"/>
      <c r="DG164" s="60"/>
      <c r="DH164" s="60"/>
      <c r="DI164" s="60"/>
      <c r="DJ164" s="60"/>
      <c r="DK164" s="60"/>
      <c r="DL164" s="60"/>
      <c r="DM164" s="60"/>
      <c r="DN164" s="60"/>
      <c r="DO164" s="60"/>
      <c r="DP164" s="60"/>
      <c r="DQ164" s="60"/>
      <c r="DR164" s="60"/>
      <c r="DS164" s="60"/>
      <c r="DT164" s="60"/>
      <c r="DU164" s="60"/>
      <c r="DV164" s="60"/>
      <c r="DW164" s="60"/>
      <c r="DX164" s="60"/>
      <c r="DY164" s="60"/>
      <c r="DZ164" s="60"/>
      <c r="EA164" s="60"/>
      <c r="EB164" s="60"/>
      <c r="EC164" s="60"/>
      <c r="ED164" s="60"/>
      <c r="EE164" s="60"/>
      <c r="EF164" s="60"/>
      <c r="EG164" s="60"/>
      <c r="EH164" s="60"/>
      <c r="EI164" s="60"/>
      <c r="EJ164" s="60"/>
      <c r="EK164" s="60"/>
      <c r="EL164" s="60"/>
      <c r="EM164" s="60"/>
      <c r="EN164" s="60"/>
      <c r="EO164" s="60"/>
      <c r="EP164" s="60"/>
      <c r="EQ164" s="60"/>
      <c r="ER164" s="60"/>
      <c r="ES164" s="60"/>
      <c r="ET164" s="60"/>
      <c r="EU164" s="60"/>
      <c r="EV164" s="60"/>
      <c r="EW164" s="60"/>
      <c r="EX164" s="60"/>
      <c r="EY164" s="60"/>
      <c r="EZ164" s="60"/>
      <c r="FA164" s="60"/>
      <c r="FB164" s="60"/>
      <c r="FC164" s="60"/>
      <c r="FD164" s="60"/>
      <c r="FE164" s="60"/>
      <c r="FF164" s="60"/>
      <c r="FG164" s="60"/>
      <c r="FH164" s="60"/>
      <c r="FI164" s="60"/>
      <c r="FJ164" s="60"/>
      <c r="FK164" s="60"/>
      <c r="FL164" s="60"/>
      <c r="FM164" s="60"/>
      <c r="FN164" s="60"/>
      <c r="FO164" s="60"/>
      <c r="FP164" s="60"/>
      <c r="FQ164" s="60"/>
      <c r="FR164" s="60"/>
      <c r="FS164" s="60"/>
      <c r="FT164" s="60"/>
      <c r="FU164" s="60"/>
      <c r="FV164" s="60"/>
      <c r="FW164" s="60"/>
      <c r="FX164" s="60"/>
      <c r="FY164" s="60"/>
      <c r="FZ164" s="60"/>
      <c r="GA164" s="60"/>
      <c r="GB164" s="60"/>
      <c r="GC164" s="60"/>
      <c r="GD164" s="60"/>
      <c r="GE164" s="60"/>
      <c r="GF164" s="60"/>
      <c r="GG164" s="60"/>
      <c r="GH164" s="60"/>
      <c r="GI164" s="60"/>
      <c r="GJ164" s="60"/>
      <c r="GK164" s="60"/>
      <c r="GL164" s="60"/>
      <c r="GM164" s="60"/>
      <c r="GN164" s="60"/>
      <c r="GO164" s="60"/>
      <c r="GP164" s="60"/>
      <c r="GQ164" s="60"/>
      <c r="GR164" s="60"/>
      <c r="GS164" s="60"/>
      <c r="GT164" s="60"/>
      <c r="GU164" s="60"/>
      <c r="GV164" s="60"/>
      <c r="GW164" s="60"/>
      <c r="GX164" s="60"/>
      <c r="GY164" s="60"/>
      <c r="GZ164" s="60"/>
      <c r="HA164" s="60"/>
      <c r="HB164" s="60"/>
      <c r="HC164" s="60"/>
      <c r="HD164" s="60"/>
      <c r="HE164" s="60"/>
      <c r="HF164" s="60"/>
      <c r="HG164" s="60"/>
      <c r="HH164" s="60"/>
      <c r="HI164" s="60"/>
      <c r="HJ164" s="60"/>
      <c r="HK164" s="60"/>
      <c r="HL164" s="60"/>
      <c r="HM164" s="60"/>
      <c r="HN164" s="60"/>
      <c r="HO164" s="60"/>
      <c r="HP164" s="60"/>
      <c r="HQ164" s="60"/>
      <c r="HR164" s="60"/>
      <c r="HS164" s="60"/>
      <c r="HT164" s="60"/>
      <c r="HU164" s="60"/>
      <c r="HV164" s="60"/>
      <c r="HW164" s="60"/>
      <c r="HX164" s="60"/>
      <c r="HY164" s="60"/>
      <c r="HZ164" s="60"/>
      <c r="IA164" s="60"/>
      <c r="IB164" s="60"/>
      <c r="IC164" s="60"/>
      <c r="ID164" s="60"/>
      <c r="IE164" s="60"/>
      <c r="IF164" s="60"/>
      <c r="IG164" s="60"/>
      <c r="IH164" s="60"/>
      <c r="II164" s="60"/>
      <c r="IJ164" s="60"/>
      <c r="IK164" s="60"/>
      <c r="IL164" s="60"/>
      <c r="IM164" s="60"/>
      <c r="IN164" s="60"/>
      <c r="IO164" s="60"/>
      <c r="IP164" s="60"/>
      <c r="IQ164" s="60"/>
      <c r="IR164" s="60"/>
      <c r="IS164" s="60"/>
      <c r="IT164" s="60"/>
      <c r="IU164" s="60"/>
      <c r="IV164" s="60"/>
    </row>
    <row r="165" spans="1:256" s="236" customFormat="1" ht="17.45" customHeight="1">
      <c r="B165" s="315">
        <v>42767</v>
      </c>
      <c r="C165" s="334">
        <v>1058</v>
      </c>
      <c r="D165" s="314">
        <v>126541</v>
      </c>
      <c r="E165" s="334">
        <v>28260</v>
      </c>
      <c r="F165" s="404">
        <v>137307</v>
      </c>
      <c r="G165" s="335">
        <v>29318</v>
      </c>
      <c r="H165" s="316">
        <v>263848</v>
      </c>
      <c r="I165" s="275"/>
      <c r="J165" s="26"/>
      <c r="K165" s="273"/>
      <c r="L165" s="273"/>
      <c r="M165" s="273"/>
      <c r="N165" s="273"/>
      <c r="O165" s="273"/>
      <c r="P165" s="273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  <c r="AI165" s="60"/>
      <c r="AJ165" s="60"/>
      <c r="AK165" s="60"/>
      <c r="AL165" s="60"/>
      <c r="AM165" s="60"/>
      <c r="AN165" s="60"/>
      <c r="AO165" s="60"/>
      <c r="AP165" s="60"/>
      <c r="AQ165" s="60"/>
      <c r="AR165" s="60"/>
      <c r="AS165" s="60"/>
      <c r="AT165" s="60"/>
      <c r="AU165" s="60"/>
      <c r="AV165" s="60"/>
      <c r="AW165" s="60"/>
      <c r="AX165" s="60"/>
      <c r="AY165" s="60"/>
      <c r="AZ165" s="60"/>
      <c r="BA165" s="60"/>
      <c r="BB165" s="60"/>
      <c r="BC165" s="60"/>
      <c r="BD165" s="60"/>
      <c r="BE165" s="60"/>
      <c r="BF165" s="60"/>
      <c r="BG165" s="60"/>
      <c r="BH165" s="60"/>
      <c r="BI165" s="60"/>
      <c r="BJ165" s="60"/>
      <c r="BK165" s="60"/>
      <c r="BL165" s="60"/>
      <c r="BM165" s="60"/>
      <c r="BN165" s="60"/>
      <c r="BO165" s="60"/>
      <c r="BP165" s="60"/>
      <c r="BQ165" s="60"/>
      <c r="BR165" s="60"/>
      <c r="BS165" s="60"/>
      <c r="BT165" s="60"/>
      <c r="BU165" s="60"/>
      <c r="BV165" s="60"/>
      <c r="BW165" s="60"/>
      <c r="BX165" s="60"/>
      <c r="BY165" s="60"/>
      <c r="BZ165" s="60"/>
      <c r="CA165" s="60"/>
      <c r="CB165" s="60"/>
      <c r="CC165" s="60"/>
      <c r="CD165" s="60"/>
      <c r="CE165" s="60"/>
      <c r="CF165" s="60"/>
      <c r="CG165" s="60"/>
      <c r="CH165" s="60"/>
      <c r="CI165" s="60"/>
      <c r="CJ165" s="60"/>
      <c r="CK165" s="60"/>
      <c r="CL165" s="60"/>
      <c r="CM165" s="60"/>
      <c r="CN165" s="60"/>
      <c r="CO165" s="60"/>
      <c r="CP165" s="60"/>
      <c r="CQ165" s="60"/>
      <c r="CR165" s="60"/>
      <c r="CS165" s="60"/>
      <c r="CT165" s="60"/>
      <c r="CU165" s="60"/>
      <c r="CV165" s="60"/>
      <c r="CW165" s="60"/>
      <c r="CX165" s="60"/>
      <c r="CY165" s="60"/>
      <c r="CZ165" s="60"/>
      <c r="DA165" s="60"/>
      <c r="DB165" s="60"/>
      <c r="DC165" s="60"/>
      <c r="DD165" s="60"/>
      <c r="DE165" s="60"/>
      <c r="DF165" s="60"/>
      <c r="DG165" s="60"/>
      <c r="DH165" s="60"/>
      <c r="DI165" s="60"/>
      <c r="DJ165" s="60"/>
      <c r="DK165" s="60"/>
      <c r="DL165" s="60"/>
      <c r="DM165" s="60"/>
      <c r="DN165" s="60"/>
      <c r="DO165" s="60"/>
      <c r="DP165" s="60"/>
      <c r="DQ165" s="60"/>
      <c r="DR165" s="60"/>
      <c r="DS165" s="60"/>
      <c r="DT165" s="60"/>
      <c r="DU165" s="60"/>
      <c r="DV165" s="60"/>
      <c r="DW165" s="60"/>
      <c r="DX165" s="60"/>
      <c r="DY165" s="60"/>
      <c r="DZ165" s="60"/>
      <c r="EA165" s="60"/>
      <c r="EB165" s="60"/>
      <c r="EC165" s="60"/>
      <c r="ED165" s="60"/>
      <c r="EE165" s="60"/>
      <c r="EF165" s="60"/>
      <c r="EG165" s="60"/>
      <c r="EH165" s="60"/>
      <c r="EI165" s="60"/>
      <c r="EJ165" s="60"/>
      <c r="EK165" s="60"/>
      <c r="EL165" s="60"/>
      <c r="EM165" s="60"/>
      <c r="EN165" s="60"/>
      <c r="EO165" s="60"/>
      <c r="EP165" s="60"/>
      <c r="EQ165" s="60"/>
      <c r="ER165" s="60"/>
      <c r="ES165" s="60"/>
      <c r="ET165" s="60"/>
      <c r="EU165" s="60"/>
      <c r="EV165" s="60"/>
      <c r="EW165" s="60"/>
      <c r="EX165" s="60"/>
      <c r="EY165" s="60"/>
      <c r="EZ165" s="60"/>
      <c r="FA165" s="60"/>
      <c r="FB165" s="60"/>
      <c r="FC165" s="60"/>
      <c r="FD165" s="60"/>
      <c r="FE165" s="60"/>
      <c r="FF165" s="60"/>
      <c r="FG165" s="60"/>
      <c r="FH165" s="60"/>
      <c r="FI165" s="60"/>
      <c r="FJ165" s="60"/>
      <c r="FK165" s="60"/>
      <c r="FL165" s="60"/>
      <c r="FM165" s="60"/>
      <c r="FN165" s="60"/>
      <c r="FO165" s="60"/>
      <c r="FP165" s="60"/>
      <c r="FQ165" s="60"/>
      <c r="FR165" s="60"/>
      <c r="FS165" s="60"/>
      <c r="FT165" s="60"/>
      <c r="FU165" s="60"/>
      <c r="FV165" s="60"/>
      <c r="FW165" s="60"/>
      <c r="FX165" s="60"/>
      <c r="FY165" s="60"/>
      <c r="FZ165" s="60"/>
      <c r="GA165" s="60"/>
      <c r="GB165" s="60"/>
      <c r="GC165" s="60"/>
      <c r="GD165" s="60"/>
      <c r="GE165" s="60"/>
      <c r="GF165" s="60"/>
      <c r="GG165" s="60"/>
      <c r="GH165" s="60"/>
      <c r="GI165" s="60"/>
      <c r="GJ165" s="60"/>
      <c r="GK165" s="60"/>
      <c r="GL165" s="60"/>
      <c r="GM165" s="60"/>
      <c r="GN165" s="60"/>
      <c r="GO165" s="60"/>
      <c r="GP165" s="60"/>
      <c r="GQ165" s="60"/>
      <c r="GR165" s="60"/>
      <c r="GS165" s="60"/>
      <c r="GT165" s="60"/>
      <c r="GU165" s="60"/>
      <c r="GV165" s="60"/>
      <c r="GW165" s="60"/>
      <c r="GX165" s="60"/>
      <c r="GY165" s="60"/>
      <c r="GZ165" s="60"/>
      <c r="HA165" s="60"/>
      <c r="HB165" s="60"/>
      <c r="HC165" s="60"/>
      <c r="HD165" s="60"/>
      <c r="HE165" s="60"/>
      <c r="HF165" s="60"/>
      <c r="HG165" s="60"/>
      <c r="HH165" s="60"/>
      <c r="HI165" s="60"/>
      <c r="HJ165" s="60"/>
      <c r="HK165" s="60"/>
      <c r="HL165" s="60"/>
      <c r="HM165" s="60"/>
      <c r="HN165" s="60"/>
      <c r="HO165" s="60"/>
      <c r="HP165" s="60"/>
      <c r="HQ165" s="60"/>
      <c r="HR165" s="60"/>
      <c r="HS165" s="60"/>
      <c r="HT165" s="60"/>
      <c r="HU165" s="60"/>
      <c r="HV165" s="60"/>
      <c r="HW165" s="60"/>
      <c r="HX165" s="60"/>
      <c r="HY165" s="60"/>
      <c r="HZ165" s="60"/>
      <c r="IA165" s="60"/>
      <c r="IB165" s="60"/>
      <c r="IC165" s="60"/>
      <c r="ID165" s="60"/>
      <c r="IE165" s="60"/>
      <c r="IF165" s="60"/>
      <c r="IG165" s="60"/>
      <c r="IH165" s="60"/>
      <c r="II165" s="60"/>
      <c r="IJ165" s="60"/>
      <c r="IK165" s="60"/>
      <c r="IL165" s="60"/>
      <c r="IM165" s="60"/>
      <c r="IN165" s="60"/>
      <c r="IO165" s="60"/>
      <c r="IP165" s="60"/>
      <c r="IQ165" s="60"/>
      <c r="IR165" s="60"/>
      <c r="IS165" s="60"/>
      <c r="IT165" s="60"/>
      <c r="IU165" s="60"/>
      <c r="IV165" s="60"/>
    </row>
    <row r="166" spans="1:256" s="236" customFormat="1" ht="17.45" customHeight="1">
      <c r="B166" s="315">
        <v>42796</v>
      </c>
      <c r="C166" s="334">
        <v>1060</v>
      </c>
      <c r="D166" s="314">
        <v>125048</v>
      </c>
      <c r="E166" s="334">
        <v>27935</v>
      </c>
      <c r="F166" s="340">
        <v>139072</v>
      </c>
      <c r="G166" s="335">
        <v>28995</v>
      </c>
      <c r="H166" s="316">
        <v>264120</v>
      </c>
      <c r="I166" s="275"/>
      <c r="J166" s="26"/>
      <c r="K166" s="273"/>
      <c r="L166" s="273"/>
      <c r="M166" s="273"/>
      <c r="N166" s="273"/>
      <c r="O166" s="273"/>
      <c r="P166" s="273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60"/>
      <c r="BA166" s="60"/>
      <c r="BB166" s="60"/>
      <c r="BC166" s="60"/>
      <c r="BD166" s="60"/>
      <c r="BE166" s="60"/>
      <c r="BF166" s="60"/>
      <c r="BG166" s="60"/>
      <c r="BH166" s="60"/>
      <c r="BI166" s="60"/>
      <c r="BJ166" s="60"/>
      <c r="BK166" s="60"/>
      <c r="BL166" s="60"/>
      <c r="BM166" s="60"/>
      <c r="BN166" s="60"/>
      <c r="BO166" s="60"/>
      <c r="BP166" s="60"/>
      <c r="BQ166" s="60"/>
      <c r="BR166" s="60"/>
      <c r="BS166" s="60"/>
      <c r="BT166" s="60"/>
      <c r="BU166" s="60"/>
      <c r="BV166" s="60"/>
      <c r="BW166" s="60"/>
      <c r="BX166" s="60"/>
      <c r="BY166" s="60"/>
      <c r="BZ166" s="60"/>
      <c r="CA166" s="60"/>
      <c r="CB166" s="60"/>
      <c r="CC166" s="60"/>
      <c r="CD166" s="60"/>
      <c r="CE166" s="60"/>
      <c r="CF166" s="60"/>
      <c r="CG166" s="60"/>
      <c r="CH166" s="60"/>
      <c r="CI166" s="60"/>
      <c r="CJ166" s="60"/>
      <c r="CK166" s="60"/>
      <c r="CL166" s="60"/>
      <c r="CM166" s="60"/>
      <c r="CN166" s="60"/>
      <c r="CO166" s="60"/>
      <c r="CP166" s="60"/>
      <c r="CQ166" s="60"/>
      <c r="CR166" s="60"/>
      <c r="CS166" s="60"/>
      <c r="CT166" s="60"/>
      <c r="CU166" s="60"/>
      <c r="CV166" s="60"/>
      <c r="CW166" s="60"/>
      <c r="CX166" s="60"/>
      <c r="CY166" s="60"/>
      <c r="CZ166" s="60"/>
      <c r="DA166" s="60"/>
      <c r="DB166" s="60"/>
      <c r="DC166" s="60"/>
      <c r="DD166" s="60"/>
      <c r="DE166" s="60"/>
      <c r="DF166" s="60"/>
      <c r="DG166" s="60"/>
      <c r="DH166" s="60"/>
      <c r="DI166" s="60"/>
      <c r="DJ166" s="60"/>
      <c r="DK166" s="60"/>
      <c r="DL166" s="60"/>
      <c r="DM166" s="60"/>
      <c r="DN166" s="60"/>
      <c r="DO166" s="60"/>
      <c r="DP166" s="60"/>
      <c r="DQ166" s="60"/>
      <c r="DR166" s="60"/>
      <c r="DS166" s="60"/>
      <c r="DT166" s="60"/>
      <c r="DU166" s="60"/>
      <c r="DV166" s="60"/>
      <c r="DW166" s="60"/>
      <c r="DX166" s="60"/>
      <c r="DY166" s="60"/>
      <c r="DZ166" s="60"/>
      <c r="EA166" s="60"/>
      <c r="EB166" s="60"/>
      <c r="EC166" s="60"/>
      <c r="ED166" s="60"/>
      <c r="EE166" s="60"/>
      <c r="EF166" s="60"/>
      <c r="EG166" s="60"/>
      <c r="EH166" s="60"/>
      <c r="EI166" s="60"/>
      <c r="EJ166" s="60"/>
      <c r="EK166" s="60"/>
      <c r="EL166" s="60"/>
      <c r="EM166" s="60"/>
      <c r="EN166" s="60"/>
      <c r="EO166" s="60"/>
      <c r="EP166" s="60"/>
      <c r="EQ166" s="60"/>
      <c r="ER166" s="60"/>
      <c r="ES166" s="60"/>
      <c r="ET166" s="60"/>
      <c r="EU166" s="60"/>
      <c r="EV166" s="60"/>
      <c r="EW166" s="60"/>
      <c r="EX166" s="60"/>
      <c r="EY166" s="60"/>
      <c r="EZ166" s="60"/>
      <c r="FA166" s="60"/>
      <c r="FB166" s="60"/>
      <c r="FC166" s="60"/>
      <c r="FD166" s="60"/>
      <c r="FE166" s="60"/>
      <c r="FF166" s="60"/>
      <c r="FG166" s="60"/>
      <c r="FH166" s="60"/>
      <c r="FI166" s="60"/>
      <c r="FJ166" s="60"/>
      <c r="FK166" s="60"/>
      <c r="FL166" s="60"/>
      <c r="FM166" s="60"/>
      <c r="FN166" s="60"/>
      <c r="FO166" s="60"/>
      <c r="FP166" s="60"/>
      <c r="FQ166" s="60"/>
      <c r="FR166" s="60"/>
      <c r="FS166" s="60"/>
      <c r="FT166" s="60"/>
      <c r="FU166" s="60"/>
      <c r="FV166" s="60"/>
      <c r="FW166" s="60"/>
      <c r="FX166" s="60"/>
      <c r="FY166" s="60"/>
      <c r="FZ166" s="60"/>
      <c r="GA166" s="60"/>
      <c r="GB166" s="60"/>
      <c r="GC166" s="60"/>
      <c r="GD166" s="60"/>
      <c r="GE166" s="60"/>
      <c r="GF166" s="60"/>
      <c r="GG166" s="60"/>
      <c r="GH166" s="60"/>
      <c r="GI166" s="60"/>
      <c r="GJ166" s="60"/>
      <c r="GK166" s="60"/>
      <c r="GL166" s="60"/>
      <c r="GM166" s="60"/>
      <c r="GN166" s="60"/>
      <c r="GO166" s="60"/>
      <c r="GP166" s="60"/>
      <c r="GQ166" s="60"/>
      <c r="GR166" s="60"/>
      <c r="GS166" s="60"/>
      <c r="GT166" s="60"/>
      <c r="GU166" s="60"/>
      <c r="GV166" s="60"/>
      <c r="GW166" s="60"/>
      <c r="GX166" s="60"/>
      <c r="GY166" s="60"/>
      <c r="GZ166" s="60"/>
      <c r="HA166" s="60"/>
      <c r="HB166" s="60"/>
      <c r="HC166" s="60"/>
      <c r="HD166" s="60"/>
      <c r="HE166" s="60"/>
      <c r="HF166" s="60"/>
      <c r="HG166" s="60"/>
      <c r="HH166" s="60"/>
      <c r="HI166" s="60"/>
      <c r="HJ166" s="60"/>
      <c r="HK166" s="60"/>
      <c r="HL166" s="60"/>
      <c r="HM166" s="60"/>
      <c r="HN166" s="60"/>
      <c r="HO166" s="60"/>
      <c r="HP166" s="60"/>
      <c r="HQ166" s="60"/>
      <c r="HR166" s="60"/>
      <c r="HS166" s="60"/>
      <c r="HT166" s="60"/>
      <c r="HU166" s="60"/>
      <c r="HV166" s="60"/>
      <c r="HW166" s="60"/>
      <c r="HX166" s="60"/>
      <c r="HY166" s="60"/>
      <c r="HZ166" s="60"/>
      <c r="IA166" s="60"/>
      <c r="IB166" s="60"/>
      <c r="IC166" s="60"/>
      <c r="ID166" s="60"/>
      <c r="IE166" s="60"/>
      <c r="IF166" s="60"/>
      <c r="IG166" s="60"/>
      <c r="IH166" s="60"/>
      <c r="II166" s="60"/>
      <c r="IJ166" s="60"/>
      <c r="IK166" s="60"/>
      <c r="IL166" s="60"/>
      <c r="IM166" s="60"/>
      <c r="IN166" s="60"/>
      <c r="IO166" s="60"/>
      <c r="IP166" s="60"/>
      <c r="IQ166" s="60"/>
      <c r="IR166" s="60"/>
      <c r="IS166" s="60"/>
      <c r="IT166" s="60"/>
      <c r="IU166" s="60"/>
      <c r="IV166" s="60"/>
    </row>
    <row r="167" spans="1:256" s="393" customFormat="1" ht="17.45" customHeight="1">
      <c r="A167" s="391"/>
      <c r="B167" s="315">
        <v>42826</v>
      </c>
      <c r="C167" s="334">
        <v>1058</v>
      </c>
      <c r="D167" s="314">
        <v>126997</v>
      </c>
      <c r="E167" s="334">
        <v>28261</v>
      </c>
      <c r="F167" s="314">
        <v>137546</v>
      </c>
      <c r="G167" s="335">
        <v>29319</v>
      </c>
      <c r="H167" s="394">
        <v>264543</v>
      </c>
      <c r="I167" s="275"/>
      <c r="J167" s="26"/>
      <c r="K167" s="273"/>
      <c r="L167" s="392"/>
      <c r="M167" s="392"/>
      <c r="N167" s="392"/>
      <c r="O167" s="392"/>
      <c r="P167" s="392"/>
      <c r="Q167" s="391"/>
      <c r="R167" s="391"/>
      <c r="S167" s="391"/>
      <c r="T167" s="391"/>
      <c r="U167" s="391"/>
      <c r="V167" s="391"/>
      <c r="W167" s="391"/>
      <c r="X167" s="391"/>
      <c r="Y167" s="391"/>
      <c r="Z167" s="391"/>
      <c r="AA167" s="391"/>
      <c r="AB167" s="391"/>
      <c r="AC167" s="391"/>
      <c r="AD167" s="391"/>
      <c r="AE167" s="391"/>
      <c r="AF167" s="391"/>
      <c r="AG167" s="391"/>
      <c r="AH167" s="391"/>
      <c r="AI167" s="391"/>
      <c r="AJ167" s="391"/>
      <c r="AK167" s="391"/>
      <c r="AL167" s="391"/>
      <c r="AM167" s="391"/>
      <c r="AN167" s="391"/>
      <c r="AO167" s="391"/>
      <c r="AP167" s="391"/>
      <c r="AQ167" s="391"/>
      <c r="AR167" s="391"/>
      <c r="AS167" s="391"/>
      <c r="AT167" s="391"/>
      <c r="AU167" s="391"/>
      <c r="AV167" s="391"/>
      <c r="AW167" s="391"/>
      <c r="AX167" s="391"/>
      <c r="AY167" s="391"/>
      <c r="AZ167" s="391"/>
      <c r="BA167" s="391"/>
      <c r="BB167" s="391"/>
      <c r="BC167" s="391"/>
      <c r="BD167" s="391"/>
      <c r="BE167" s="391"/>
      <c r="BF167" s="391"/>
      <c r="BG167" s="391"/>
      <c r="BH167" s="391"/>
      <c r="BI167" s="391"/>
      <c r="BJ167" s="391"/>
      <c r="BK167" s="391"/>
      <c r="BL167" s="391"/>
      <c r="BM167" s="391"/>
      <c r="BN167" s="391"/>
      <c r="BO167" s="391"/>
      <c r="BP167" s="391"/>
      <c r="BQ167" s="391"/>
      <c r="BR167" s="391"/>
      <c r="BS167" s="391"/>
      <c r="BT167" s="391"/>
      <c r="BU167" s="391"/>
      <c r="BV167" s="391"/>
      <c r="BW167" s="391"/>
      <c r="BX167" s="391"/>
      <c r="BY167" s="391"/>
      <c r="BZ167" s="391"/>
      <c r="CA167" s="391"/>
      <c r="CB167" s="391"/>
      <c r="CC167" s="391"/>
      <c r="CD167" s="391"/>
      <c r="CE167" s="391"/>
      <c r="CF167" s="391"/>
      <c r="CG167" s="391"/>
      <c r="CH167" s="391"/>
      <c r="CI167" s="391"/>
      <c r="CJ167" s="391"/>
      <c r="CK167" s="391"/>
      <c r="CL167" s="391"/>
      <c r="CM167" s="391"/>
      <c r="CN167" s="391"/>
      <c r="CO167" s="391"/>
      <c r="CP167" s="391"/>
      <c r="CQ167" s="391"/>
      <c r="CR167" s="391"/>
      <c r="CS167" s="391"/>
      <c r="CT167" s="391"/>
      <c r="CU167" s="391"/>
      <c r="CV167" s="391"/>
      <c r="CW167" s="391"/>
      <c r="CX167" s="391"/>
      <c r="CY167" s="391"/>
      <c r="CZ167" s="391"/>
      <c r="DA167" s="391"/>
      <c r="DB167" s="391"/>
      <c r="DC167" s="391"/>
      <c r="DD167" s="391"/>
      <c r="DE167" s="391"/>
      <c r="DF167" s="391"/>
      <c r="DG167" s="391"/>
      <c r="DH167" s="391"/>
      <c r="DI167" s="391"/>
      <c r="DJ167" s="391"/>
      <c r="DK167" s="391"/>
      <c r="DL167" s="391"/>
      <c r="DM167" s="391"/>
      <c r="DN167" s="391"/>
      <c r="DO167" s="391"/>
      <c r="DP167" s="391"/>
      <c r="DQ167" s="391"/>
      <c r="DR167" s="391"/>
      <c r="DS167" s="391"/>
      <c r="DT167" s="391"/>
      <c r="DU167" s="391"/>
      <c r="DV167" s="391"/>
      <c r="DW167" s="391"/>
      <c r="DX167" s="391"/>
      <c r="DY167" s="391"/>
      <c r="DZ167" s="391"/>
      <c r="EA167" s="391"/>
      <c r="EB167" s="391"/>
      <c r="EC167" s="391"/>
      <c r="ED167" s="391"/>
      <c r="EE167" s="391"/>
      <c r="EF167" s="391"/>
      <c r="EG167" s="391"/>
      <c r="EH167" s="391"/>
      <c r="EI167" s="391"/>
      <c r="EJ167" s="391"/>
      <c r="EK167" s="391"/>
      <c r="EL167" s="391"/>
      <c r="EM167" s="391"/>
      <c r="EN167" s="391"/>
      <c r="EO167" s="391"/>
      <c r="EP167" s="391"/>
      <c r="EQ167" s="391"/>
      <c r="ER167" s="391"/>
      <c r="ES167" s="391"/>
      <c r="ET167" s="391"/>
      <c r="EU167" s="391"/>
      <c r="EV167" s="391"/>
      <c r="EW167" s="391"/>
      <c r="EX167" s="391"/>
      <c r="EY167" s="391"/>
      <c r="EZ167" s="391"/>
      <c r="FA167" s="391"/>
      <c r="FB167" s="391"/>
      <c r="FC167" s="391"/>
      <c r="FD167" s="391"/>
      <c r="FE167" s="391"/>
      <c r="FF167" s="391"/>
      <c r="FG167" s="391"/>
      <c r="FH167" s="391"/>
      <c r="FI167" s="391"/>
      <c r="FJ167" s="391"/>
      <c r="FK167" s="391"/>
      <c r="FL167" s="391"/>
      <c r="FM167" s="391"/>
      <c r="FN167" s="391"/>
      <c r="FO167" s="391"/>
      <c r="FP167" s="391"/>
      <c r="FQ167" s="391"/>
      <c r="FR167" s="391"/>
      <c r="FS167" s="391"/>
      <c r="FT167" s="391"/>
      <c r="FU167" s="391"/>
      <c r="FV167" s="391"/>
      <c r="FW167" s="391"/>
      <c r="FX167" s="391"/>
      <c r="FY167" s="391"/>
      <c r="FZ167" s="391"/>
      <c r="GA167" s="391"/>
      <c r="GB167" s="391"/>
      <c r="GC167" s="391"/>
      <c r="GD167" s="391"/>
      <c r="GE167" s="391"/>
      <c r="GF167" s="391"/>
      <c r="GG167" s="391"/>
      <c r="GH167" s="391"/>
      <c r="GI167" s="391"/>
      <c r="GJ167" s="391"/>
      <c r="GK167" s="391"/>
      <c r="GL167" s="391"/>
      <c r="GM167" s="391"/>
      <c r="GN167" s="391"/>
      <c r="GO167" s="391"/>
      <c r="GP167" s="391"/>
      <c r="GQ167" s="391"/>
      <c r="GR167" s="391"/>
      <c r="GS167" s="391"/>
      <c r="GT167" s="391"/>
      <c r="GU167" s="391"/>
      <c r="GV167" s="391"/>
      <c r="GW167" s="391"/>
      <c r="GX167" s="391"/>
      <c r="GY167" s="391"/>
      <c r="GZ167" s="391"/>
      <c r="HA167" s="391"/>
      <c r="HB167" s="391"/>
      <c r="HC167" s="391"/>
      <c r="HD167" s="391"/>
      <c r="HE167" s="391"/>
      <c r="HF167" s="391"/>
      <c r="HG167" s="391"/>
      <c r="HH167" s="391"/>
      <c r="HI167" s="391"/>
      <c r="HJ167" s="391"/>
      <c r="HK167" s="391"/>
      <c r="HL167" s="391"/>
      <c r="HM167" s="391"/>
      <c r="HN167" s="391"/>
      <c r="HO167" s="391"/>
      <c r="HP167" s="391"/>
      <c r="HQ167" s="391"/>
      <c r="HR167" s="391"/>
      <c r="HS167" s="391"/>
      <c r="HT167" s="391"/>
      <c r="HU167" s="391"/>
      <c r="HV167" s="391"/>
      <c r="HW167" s="391"/>
      <c r="HX167" s="391"/>
      <c r="HY167" s="391"/>
      <c r="HZ167" s="391"/>
      <c r="IA167" s="391"/>
      <c r="IB167" s="391"/>
      <c r="IC167" s="391"/>
      <c r="ID167" s="391"/>
      <c r="IE167" s="391"/>
      <c r="IF167" s="391"/>
      <c r="IG167" s="391"/>
      <c r="IH167" s="391"/>
      <c r="II167" s="391"/>
      <c r="IJ167" s="391"/>
      <c r="IK167" s="391"/>
      <c r="IL167" s="391"/>
      <c r="IM167" s="391"/>
      <c r="IN167" s="391"/>
      <c r="IO167" s="391"/>
      <c r="IP167" s="391"/>
      <c r="IQ167" s="391"/>
      <c r="IR167" s="391"/>
      <c r="IS167" s="391"/>
      <c r="IT167" s="391"/>
      <c r="IU167" s="391"/>
      <c r="IV167" s="391"/>
    </row>
    <row r="168" spans="1:256" s="236" customFormat="1" ht="17.45" customHeight="1">
      <c r="A168" s="60"/>
      <c r="B168" s="388">
        <v>42856</v>
      </c>
      <c r="C168" s="389">
        <v>1052</v>
      </c>
      <c r="D168" s="390">
        <v>126744</v>
      </c>
      <c r="E168" s="334">
        <v>28408</v>
      </c>
      <c r="F168" s="314">
        <v>137990</v>
      </c>
      <c r="G168" s="335">
        <v>29460</v>
      </c>
      <c r="H168" s="395">
        <v>264734</v>
      </c>
      <c r="I168" s="387"/>
      <c r="J168" s="26"/>
      <c r="K168" s="273"/>
      <c r="L168" s="273"/>
      <c r="M168" s="273"/>
      <c r="N168" s="273"/>
      <c r="O168" s="273"/>
      <c r="P168" s="273"/>
      <c r="Q168" s="60"/>
      <c r="R168" s="6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60"/>
      <c r="AF168" s="60"/>
      <c r="AG168" s="60"/>
      <c r="AH168" s="60"/>
      <c r="AI168" s="60"/>
      <c r="AJ168" s="60"/>
      <c r="AK168" s="60"/>
      <c r="AL168" s="60"/>
      <c r="AM168" s="60"/>
      <c r="AN168" s="60"/>
      <c r="AO168" s="60"/>
      <c r="AP168" s="60"/>
      <c r="AQ168" s="60"/>
      <c r="AR168" s="60"/>
      <c r="AS168" s="60"/>
      <c r="AT168" s="60"/>
      <c r="AU168" s="60"/>
      <c r="AV168" s="60"/>
      <c r="AW168" s="60"/>
      <c r="AX168" s="60"/>
      <c r="AY168" s="60"/>
      <c r="AZ168" s="60"/>
      <c r="BA168" s="60"/>
      <c r="BB168" s="60"/>
      <c r="BC168" s="60"/>
      <c r="BD168" s="60"/>
      <c r="BE168" s="60"/>
      <c r="BF168" s="60"/>
      <c r="BG168" s="60"/>
      <c r="BH168" s="60"/>
      <c r="BI168" s="60"/>
      <c r="BJ168" s="60"/>
      <c r="BK168" s="60"/>
      <c r="BL168" s="60"/>
      <c r="BM168" s="60"/>
      <c r="BN168" s="60"/>
      <c r="BO168" s="60"/>
      <c r="BP168" s="60"/>
      <c r="BQ168" s="60"/>
      <c r="BR168" s="60"/>
      <c r="BS168" s="60"/>
      <c r="BT168" s="60"/>
      <c r="BU168" s="60"/>
      <c r="BV168" s="60"/>
      <c r="BW168" s="60"/>
      <c r="BX168" s="60"/>
      <c r="BY168" s="60"/>
      <c r="BZ168" s="60"/>
      <c r="CA168" s="60"/>
      <c r="CB168" s="60"/>
      <c r="CC168" s="60"/>
      <c r="CD168" s="60"/>
      <c r="CE168" s="60"/>
      <c r="CF168" s="60"/>
      <c r="CG168" s="60"/>
      <c r="CH168" s="60"/>
      <c r="CI168" s="60"/>
      <c r="CJ168" s="60"/>
      <c r="CK168" s="60"/>
      <c r="CL168" s="60"/>
      <c r="CM168" s="60"/>
      <c r="CN168" s="60"/>
      <c r="CO168" s="60"/>
      <c r="CP168" s="60"/>
      <c r="CQ168" s="60"/>
      <c r="CR168" s="60"/>
      <c r="CS168" s="60"/>
      <c r="CT168" s="60"/>
      <c r="CU168" s="60"/>
      <c r="CV168" s="60"/>
      <c r="CW168" s="60"/>
      <c r="CX168" s="60"/>
      <c r="CY168" s="60"/>
      <c r="CZ168" s="60"/>
      <c r="DA168" s="60"/>
      <c r="DB168" s="60"/>
      <c r="DC168" s="60"/>
      <c r="DD168" s="60"/>
      <c r="DE168" s="60"/>
      <c r="DF168" s="60"/>
      <c r="DG168" s="60"/>
      <c r="DH168" s="60"/>
      <c r="DI168" s="60"/>
      <c r="DJ168" s="60"/>
      <c r="DK168" s="60"/>
      <c r="DL168" s="60"/>
      <c r="DM168" s="60"/>
      <c r="DN168" s="60"/>
      <c r="DO168" s="60"/>
      <c r="DP168" s="60"/>
      <c r="DQ168" s="60"/>
      <c r="DR168" s="60"/>
      <c r="DS168" s="60"/>
      <c r="DT168" s="60"/>
      <c r="DU168" s="60"/>
      <c r="DV168" s="60"/>
      <c r="DW168" s="60"/>
      <c r="DX168" s="60"/>
      <c r="DY168" s="60"/>
      <c r="DZ168" s="60"/>
      <c r="EA168" s="60"/>
      <c r="EB168" s="60"/>
      <c r="EC168" s="60"/>
      <c r="ED168" s="60"/>
      <c r="EE168" s="60"/>
      <c r="EF168" s="60"/>
      <c r="EG168" s="60"/>
      <c r="EH168" s="60"/>
      <c r="EI168" s="60"/>
      <c r="EJ168" s="60"/>
      <c r="EK168" s="60"/>
      <c r="EL168" s="60"/>
      <c r="EM168" s="60"/>
      <c r="EN168" s="60"/>
      <c r="EO168" s="60"/>
      <c r="EP168" s="60"/>
      <c r="EQ168" s="60"/>
      <c r="ER168" s="60"/>
      <c r="ES168" s="60"/>
      <c r="ET168" s="60"/>
      <c r="EU168" s="60"/>
      <c r="EV168" s="60"/>
      <c r="EW168" s="60"/>
      <c r="EX168" s="60"/>
      <c r="EY168" s="60"/>
      <c r="EZ168" s="60"/>
      <c r="FA168" s="60"/>
      <c r="FB168" s="60"/>
      <c r="FC168" s="60"/>
      <c r="FD168" s="60"/>
      <c r="FE168" s="60"/>
      <c r="FF168" s="60"/>
      <c r="FG168" s="60"/>
      <c r="FH168" s="60"/>
      <c r="FI168" s="60"/>
      <c r="FJ168" s="60"/>
      <c r="FK168" s="60"/>
      <c r="FL168" s="60"/>
      <c r="FM168" s="60"/>
      <c r="FN168" s="60"/>
      <c r="FO168" s="60"/>
      <c r="FP168" s="60"/>
      <c r="FQ168" s="60"/>
      <c r="FR168" s="60"/>
      <c r="FS168" s="60"/>
      <c r="FT168" s="60"/>
      <c r="FU168" s="60"/>
      <c r="FV168" s="60"/>
      <c r="FW168" s="60"/>
      <c r="FX168" s="60"/>
      <c r="FY168" s="60"/>
      <c r="FZ168" s="60"/>
      <c r="GA168" s="60"/>
      <c r="GB168" s="60"/>
      <c r="GC168" s="60"/>
      <c r="GD168" s="60"/>
      <c r="GE168" s="60"/>
      <c r="GF168" s="60"/>
      <c r="GG168" s="60"/>
      <c r="GH168" s="60"/>
      <c r="GI168" s="60"/>
      <c r="GJ168" s="60"/>
      <c r="GK168" s="60"/>
      <c r="GL168" s="60"/>
      <c r="GM168" s="60"/>
      <c r="GN168" s="60"/>
      <c r="GO168" s="60"/>
      <c r="GP168" s="60"/>
      <c r="GQ168" s="60"/>
      <c r="GR168" s="60"/>
      <c r="GS168" s="60"/>
      <c r="GT168" s="60"/>
      <c r="GU168" s="60"/>
      <c r="GV168" s="60"/>
      <c r="GW168" s="60"/>
      <c r="GX168" s="60"/>
      <c r="GY168" s="60"/>
      <c r="GZ168" s="60"/>
      <c r="HA168" s="60"/>
      <c r="HB168" s="60"/>
      <c r="HC168" s="60"/>
      <c r="HD168" s="60"/>
      <c r="HE168" s="60"/>
      <c r="HF168" s="60"/>
      <c r="HG168" s="60"/>
      <c r="HH168" s="60"/>
      <c r="HI168" s="60"/>
      <c r="HJ168" s="60"/>
      <c r="HK168" s="60"/>
      <c r="HL168" s="60"/>
      <c r="HM168" s="60"/>
      <c r="HN168" s="60"/>
      <c r="HO168" s="60"/>
      <c r="HP168" s="60"/>
      <c r="HQ168" s="60"/>
      <c r="HR168" s="60"/>
      <c r="HS168" s="60"/>
      <c r="HT168" s="60"/>
      <c r="HU168" s="60"/>
      <c r="HV168" s="60"/>
      <c r="HW168" s="60"/>
      <c r="HX168" s="60"/>
      <c r="HY168" s="60"/>
      <c r="HZ168" s="60"/>
      <c r="IA168" s="60"/>
      <c r="IB168" s="60"/>
      <c r="IC168" s="60"/>
      <c r="ID168" s="60"/>
      <c r="IE168" s="60"/>
      <c r="IF168" s="60"/>
      <c r="IG168" s="60"/>
      <c r="IH168" s="60"/>
      <c r="II168" s="60"/>
      <c r="IJ168" s="60"/>
      <c r="IK168" s="60"/>
      <c r="IL168" s="60"/>
      <c r="IM168" s="60"/>
      <c r="IN168" s="60"/>
      <c r="IO168" s="60"/>
      <c r="IP168" s="60"/>
      <c r="IQ168" s="60"/>
      <c r="IR168" s="60"/>
      <c r="IS168" s="60"/>
      <c r="IT168" s="60"/>
      <c r="IU168" s="60"/>
      <c r="IV168" s="60"/>
    </row>
    <row r="169" spans="1:256" s="236" customFormat="1" ht="17.45" customHeight="1">
      <c r="A169" s="60"/>
      <c r="B169" s="315">
        <v>42916</v>
      </c>
      <c r="C169" s="334">
        <v>1048</v>
      </c>
      <c r="D169" s="314">
        <v>126511</v>
      </c>
      <c r="E169" s="334">
        <v>28695</v>
      </c>
      <c r="F169" s="314">
        <v>138866</v>
      </c>
      <c r="G169" s="335">
        <v>29743</v>
      </c>
      <c r="H169" s="394">
        <v>265377</v>
      </c>
      <c r="I169" s="275"/>
      <c r="J169" s="26"/>
      <c r="K169" s="273"/>
      <c r="L169" s="273"/>
      <c r="M169" s="273"/>
      <c r="N169" s="273"/>
      <c r="O169" s="273"/>
      <c r="P169" s="273"/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  <c r="AJ169" s="60"/>
      <c r="AK169" s="60"/>
      <c r="AL169" s="60"/>
      <c r="AM169" s="60"/>
      <c r="AN169" s="60"/>
      <c r="AO169" s="60"/>
      <c r="AP169" s="60"/>
      <c r="AQ169" s="60"/>
      <c r="AR169" s="60"/>
      <c r="AS169" s="60"/>
      <c r="AT169" s="60"/>
      <c r="AU169" s="60"/>
      <c r="AV169" s="60"/>
      <c r="AW169" s="60"/>
      <c r="AX169" s="60"/>
      <c r="AY169" s="60"/>
      <c r="AZ169" s="60"/>
      <c r="BA169" s="60"/>
      <c r="BB169" s="60"/>
      <c r="BC169" s="60"/>
      <c r="BD169" s="60"/>
      <c r="BE169" s="60"/>
      <c r="BF169" s="60"/>
      <c r="BG169" s="60"/>
      <c r="BH169" s="60"/>
      <c r="BI169" s="60"/>
      <c r="BJ169" s="60"/>
      <c r="BK169" s="60"/>
      <c r="BL169" s="60"/>
      <c r="BM169" s="60"/>
      <c r="BN169" s="60"/>
      <c r="BO169" s="60"/>
      <c r="BP169" s="60"/>
      <c r="BQ169" s="60"/>
      <c r="BR169" s="60"/>
      <c r="BS169" s="60"/>
      <c r="BT169" s="60"/>
      <c r="BU169" s="60"/>
      <c r="BV169" s="60"/>
      <c r="BW169" s="60"/>
      <c r="BX169" s="60"/>
      <c r="BY169" s="60"/>
      <c r="BZ169" s="60"/>
      <c r="CA169" s="60"/>
      <c r="CB169" s="60"/>
      <c r="CC169" s="60"/>
      <c r="CD169" s="60"/>
      <c r="CE169" s="60"/>
      <c r="CF169" s="60"/>
      <c r="CG169" s="60"/>
      <c r="CH169" s="60"/>
      <c r="CI169" s="60"/>
      <c r="CJ169" s="60"/>
      <c r="CK169" s="60"/>
      <c r="CL169" s="60"/>
      <c r="CM169" s="60"/>
      <c r="CN169" s="60"/>
      <c r="CO169" s="60"/>
      <c r="CP169" s="60"/>
      <c r="CQ169" s="60"/>
      <c r="CR169" s="60"/>
      <c r="CS169" s="60"/>
      <c r="CT169" s="60"/>
      <c r="CU169" s="60"/>
      <c r="CV169" s="60"/>
      <c r="CW169" s="60"/>
      <c r="CX169" s="60"/>
      <c r="CY169" s="60"/>
      <c r="CZ169" s="60"/>
      <c r="DA169" s="60"/>
      <c r="DB169" s="60"/>
      <c r="DC169" s="60"/>
      <c r="DD169" s="60"/>
      <c r="DE169" s="60"/>
      <c r="DF169" s="60"/>
      <c r="DG169" s="60"/>
      <c r="DH169" s="60"/>
      <c r="DI169" s="60"/>
      <c r="DJ169" s="60"/>
      <c r="DK169" s="60"/>
      <c r="DL169" s="60"/>
      <c r="DM169" s="60"/>
      <c r="DN169" s="60"/>
      <c r="DO169" s="60"/>
      <c r="DP169" s="60"/>
      <c r="DQ169" s="60"/>
      <c r="DR169" s="60"/>
      <c r="DS169" s="60"/>
      <c r="DT169" s="60"/>
      <c r="DU169" s="60"/>
      <c r="DV169" s="60"/>
      <c r="DW169" s="60"/>
      <c r="DX169" s="60"/>
      <c r="DY169" s="60"/>
      <c r="DZ169" s="60"/>
      <c r="EA169" s="60"/>
      <c r="EB169" s="60"/>
      <c r="EC169" s="60"/>
      <c r="ED169" s="60"/>
      <c r="EE169" s="60"/>
      <c r="EF169" s="60"/>
      <c r="EG169" s="60"/>
      <c r="EH169" s="60"/>
      <c r="EI169" s="60"/>
      <c r="EJ169" s="60"/>
      <c r="EK169" s="60"/>
      <c r="EL169" s="60"/>
      <c r="EM169" s="60"/>
      <c r="EN169" s="60"/>
      <c r="EO169" s="60"/>
      <c r="EP169" s="60"/>
      <c r="EQ169" s="60"/>
      <c r="ER169" s="60"/>
      <c r="ES169" s="60"/>
      <c r="ET169" s="60"/>
      <c r="EU169" s="60"/>
      <c r="EV169" s="60"/>
      <c r="EW169" s="60"/>
      <c r="EX169" s="60"/>
      <c r="EY169" s="60"/>
      <c r="EZ169" s="60"/>
      <c r="FA169" s="60"/>
      <c r="FB169" s="60"/>
      <c r="FC169" s="60"/>
      <c r="FD169" s="60"/>
      <c r="FE169" s="60"/>
      <c r="FF169" s="60"/>
      <c r="FG169" s="60"/>
      <c r="FH169" s="60"/>
      <c r="FI169" s="60"/>
      <c r="FJ169" s="60"/>
      <c r="FK169" s="60"/>
      <c r="FL169" s="60"/>
      <c r="FM169" s="60"/>
      <c r="FN169" s="60"/>
      <c r="FO169" s="60"/>
      <c r="FP169" s="60"/>
      <c r="FQ169" s="60"/>
      <c r="FR169" s="60"/>
      <c r="FS169" s="60"/>
      <c r="FT169" s="60"/>
      <c r="FU169" s="60"/>
      <c r="FV169" s="60"/>
      <c r="FW169" s="60"/>
      <c r="FX169" s="60"/>
      <c r="FY169" s="60"/>
      <c r="FZ169" s="60"/>
      <c r="GA169" s="60"/>
      <c r="GB169" s="60"/>
      <c r="GC169" s="60"/>
      <c r="GD169" s="60"/>
      <c r="GE169" s="60"/>
      <c r="GF169" s="60"/>
      <c r="GG169" s="60"/>
      <c r="GH169" s="60"/>
      <c r="GI169" s="60"/>
      <c r="GJ169" s="60"/>
      <c r="GK169" s="60"/>
      <c r="GL169" s="60"/>
      <c r="GM169" s="60"/>
      <c r="GN169" s="60"/>
      <c r="GO169" s="60"/>
      <c r="GP169" s="60"/>
      <c r="GQ169" s="60"/>
      <c r="GR169" s="60"/>
      <c r="GS169" s="60"/>
      <c r="GT169" s="60"/>
      <c r="GU169" s="60"/>
      <c r="GV169" s="60"/>
      <c r="GW169" s="60"/>
      <c r="GX169" s="60"/>
      <c r="GY169" s="60"/>
      <c r="GZ169" s="60"/>
      <c r="HA169" s="60"/>
      <c r="HB169" s="60"/>
      <c r="HC169" s="60"/>
      <c r="HD169" s="60"/>
      <c r="HE169" s="60"/>
      <c r="HF169" s="60"/>
      <c r="HG169" s="60"/>
      <c r="HH169" s="60"/>
      <c r="HI169" s="60"/>
      <c r="HJ169" s="60"/>
      <c r="HK169" s="60"/>
      <c r="HL169" s="60"/>
      <c r="HM169" s="60"/>
      <c r="HN169" s="60"/>
      <c r="HO169" s="60"/>
      <c r="HP169" s="60"/>
      <c r="HQ169" s="60"/>
      <c r="HR169" s="60"/>
      <c r="HS169" s="60"/>
      <c r="HT169" s="60"/>
      <c r="HU169" s="60"/>
      <c r="HV169" s="60"/>
      <c r="HW169" s="60"/>
      <c r="HX169" s="60"/>
      <c r="HY169" s="60"/>
      <c r="HZ169" s="60"/>
      <c r="IA169" s="60"/>
      <c r="IB169" s="60"/>
      <c r="IC169" s="60"/>
      <c r="ID169" s="60"/>
      <c r="IE169" s="60"/>
      <c r="IF169" s="60"/>
      <c r="IG169" s="60"/>
      <c r="IH169" s="60"/>
      <c r="II169" s="60"/>
      <c r="IJ169" s="60"/>
      <c r="IK169" s="60"/>
      <c r="IL169" s="60"/>
      <c r="IM169" s="60"/>
      <c r="IN169" s="60"/>
      <c r="IO169" s="60"/>
      <c r="IP169" s="60"/>
      <c r="IQ169" s="60"/>
      <c r="IR169" s="60"/>
      <c r="IS169" s="60"/>
      <c r="IT169" s="60"/>
      <c r="IU169" s="60"/>
      <c r="IV169" s="60"/>
    </row>
    <row r="170" spans="1:256" s="236" customFormat="1" ht="17.45" customHeight="1">
      <c r="A170" s="596"/>
      <c r="B170" s="315">
        <v>42947</v>
      </c>
      <c r="C170" s="334">
        <v>1040</v>
      </c>
      <c r="D170" s="314">
        <v>126151</v>
      </c>
      <c r="E170" s="334">
        <v>28822</v>
      </c>
      <c r="F170" s="314">
        <v>139956</v>
      </c>
      <c r="G170" s="335">
        <v>29862</v>
      </c>
      <c r="H170" s="394">
        <v>266107</v>
      </c>
      <c r="I170" s="275"/>
      <c r="J170" s="26"/>
      <c r="K170" s="273"/>
      <c r="L170" s="273"/>
      <c r="M170" s="273"/>
      <c r="N170" s="273"/>
      <c r="O170" s="273"/>
      <c r="P170" s="273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  <c r="AC170" s="60"/>
      <c r="AD170" s="60"/>
      <c r="AE170" s="60"/>
      <c r="AF170" s="60"/>
      <c r="AG170" s="60"/>
      <c r="AH170" s="60"/>
      <c r="AI170" s="60"/>
      <c r="AJ170" s="60"/>
      <c r="AK170" s="60"/>
      <c r="AL170" s="60"/>
      <c r="AM170" s="60"/>
      <c r="AN170" s="60"/>
      <c r="AO170" s="60"/>
      <c r="AP170" s="60"/>
      <c r="AQ170" s="60"/>
      <c r="AR170" s="60"/>
      <c r="AS170" s="60"/>
      <c r="AT170" s="60"/>
      <c r="AU170" s="60"/>
      <c r="AV170" s="60"/>
      <c r="AW170" s="60"/>
      <c r="AX170" s="60"/>
      <c r="AY170" s="60"/>
      <c r="AZ170" s="60"/>
      <c r="BA170" s="60"/>
      <c r="BB170" s="60"/>
      <c r="BC170" s="60"/>
      <c r="BD170" s="60"/>
      <c r="BE170" s="60"/>
      <c r="BF170" s="60"/>
      <c r="BG170" s="60"/>
      <c r="BH170" s="60"/>
      <c r="BI170" s="60"/>
      <c r="BJ170" s="60"/>
      <c r="BK170" s="60"/>
      <c r="BL170" s="60"/>
      <c r="BM170" s="60"/>
      <c r="BN170" s="60"/>
      <c r="BO170" s="60"/>
      <c r="BP170" s="60"/>
      <c r="BQ170" s="60"/>
      <c r="BR170" s="60"/>
      <c r="BS170" s="60"/>
      <c r="BT170" s="60"/>
      <c r="BU170" s="60"/>
      <c r="BV170" s="60"/>
      <c r="BW170" s="60"/>
      <c r="BX170" s="60"/>
      <c r="BY170" s="60"/>
      <c r="BZ170" s="60"/>
      <c r="CA170" s="60"/>
      <c r="CB170" s="60"/>
      <c r="CC170" s="60"/>
      <c r="CD170" s="60"/>
      <c r="CE170" s="60"/>
      <c r="CF170" s="60"/>
      <c r="CG170" s="60"/>
      <c r="CH170" s="60"/>
      <c r="CI170" s="60"/>
      <c r="CJ170" s="60"/>
      <c r="CK170" s="60"/>
      <c r="CL170" s="60"/>
      <c r="CM170" s="60"/>
      <c r="CN170" s="60"/>
      <c r="CO170" s="60"/>
      <c r="CP170" s="60"/>
      <c r="CQ170" s="60"/>
      <c r="CR170" s="60"/>
      <c r="CS170" s="60"/>
      <c r="CT170" s="60"/>
      <c r="CU170" s="60"/>
      <c r="CV170" s="60"/>
      <c r="CW170" s="60"/>
      <c r="CX170" s="60"/>
      <c r="CY170" s="60"/>
      <c r="CZ170" s="60"/>
      <c r="DA170" s="60"/>
      <c r="DB170" s="60"/>
      <c r="DC170" s="60"/>
      <c r="DD170" s="60"/>
      <c r="DE170" s="60"/>
      <c r="DF170" s="60"/>
      <c r="DG170" s="60"/>
      <c r="DH170" s="60"/>
      <c r="DI170" s="60"/>
      <c r="DJ170" s="60"/>
      <c r="DK170" s="60"/>
      <c r="DL170" s="60"/>
      <c r="DM170" s="60"/>
      <c r="DN170" s="60"/>
      <c r="DO170" s="60"/>
      <c r="DP170" s="60"/>
      <c r="DQ170" s="60"/>
      <c r="DR170" s="60"/>
      <c r="DS170" s="60"/>
      <c r="DT170" s="60"/>
      <c r="DU170" s="60"/>
      <c r="DV170" s="60"/>
      <c r="DW170" s="60"/>
      <c r="DX170" s="60"/>
      <c r="DY170" s="60"/>
      <c r="DZ170" s="60"/>
      <c r="EA170" s="60"/>
      <c r="EB170" s="60"/>
      <c r="EC170" s="60"/>
      <c r="ED170" s="60"/>
      <c r="EE170" s="60"/>
      <c r="EF170" s="60"/>
      <c r="EG170" s="60"/>
      <c r="EH170" s="60"/>
      <c r="EI170" s="60"/>
      <c r="EJ170" s="60"/>
      <c r="EK170" s="60"/>
      <c r="EL170" s="60"/>
      <c r="EM170" s="60"/>
      <c r="EN170" s="60"/>
      <c r="EO170" s="60"/>
      <c r="EP170" s="60"/>
      <c r="EQ170" s="60"/>
      <c r="ER170" s="60"/>
      <c r="ES170" s="60"/>
      <c r="ET170" s="60"/>
      <c r="EU170" s="60"/>
      <c r="EV170" s="60"/>
      <c r="EW170" s="60"/>
      <c r="EX170" s="60"/>
      <c r="EY170" s="60"/>
      <c r="EZ170" s="60"/>
      <c r="FA170" s="60"/>
      <c r="FB170" s="60"/>
      <c r="FC170" s="60"/>
      <c r="FD170" s="60"/>
      <c r="FE170" s="60"/>
      <c r="FF170" s="60"/>
      <c r="FG170" s="60"/>
      <c r="FH170" s="60"/>
      <c r="FI170" s="60"/>
      <c r="FJ170" s="60"/>
      <c r="FK170" s="60"/>
      <c r="FL170" s="60"/>
      <c r="FM170" s="60"/>
      <c r="FN170" s="60"/>
      <c r="FO170" s="60"/>
      <c r="FP170" s="60"/>
      <c r="FQ170" s="60"/>
      <c r="FR170" s="60"/>
      <c r="FS170" s="60"/>
      <c r="FT170" s="60"/>
      <c r="FU170" s="60"/>
      <c r="FV170" s="60"/>
      <c r="FW170" s="60"/>
      <c r="FX170" s="60"/>
      <c r="FY170" s="60"/>
      <c r="FZ170" s="60"/>
      <c r="GA170" s="60"/>
      <c r="GB170" s="60"/>
      <c r="GC170" s="60"/>
      <c r="GD170" s="60"/>
      <c r="GE170" s="60"/>
      <c r="GF170" s="60"/>
      <c r="GG170" s="60"/>
      <c r="GH170" s="60"/>
      <c r="GI170" s="60"/>
      <c r="GJ170" s="60"/>
      <c r="GK170" s="60"/>
      <c r="GL170" s="60"/>
      <c r="GM170" s="60"/>
      <c r="GN170" s="60"/>
      <c r="GO170" s="60"/>
      <c r="GP170" s="60"/>
      <c r="GQ170" s="60"/>
      <c r="GR170" s="60"/>
      <c r="GS170" s="60"/>
      <c r="GT170" s="60"/>
      <c r="GU170" s="60"/>
      <c r="GV170" s="60"/>
      <c r="GW170" s="60"/>
      <c r="GX170" s="60"/>
      <c r="GY170" s="60"/>
      <c r="GZ170" s="60"/>
      <c r="HA170" s="60"/>
      <c r="HB170" s="60"/>
      <c r="HC170" s="60"/>
      <c r="HD170" s="60"/>
      <c r="HE170" s="60"/>
      <c r="HF170" s="60"/>
      <c r="HG170" s="60"/>
      <c r="HH170" s="60"/>
      <c r="HI170" s="60"/>
      <c r="HJ170" s="60"/>
      <c r="HK170" s="60"/>
      <c r="HL170" s="60"/>
      <c r="HM170" s="60"/>
      <c r="HN170" s="60"/>
      <c r="HO170" s="60"/>
      <c r="HP170" s="60"/>
      <c r="HQ170" s="60"/>
      <c r="HR170" s="60"/>
      <c r="HS170" s="60"/>
      <c r="HT170" s="60"/>
      <c r="HU170" s="60"/>
      <c r="HV170" s="60"/>
      <c r="HW170" s="60"/>
      <c r="HX170" s="60"/>
      <c r="HY170" s="60"/>
      <c r="HZ170" s="60"/>
      <c r="IA170" s="60"/>
      <c r="IB170" s="60"/>
      <c r="IC170" s="60"/>
      <c r="ID170" s="60"/>
      <c r="IE170" s="60"/>
      <c r="IF170" s="60"/>
      <c r="IG170" s="60"/>
      <c r="IH170" s="60"/>
      <c r="II170" s="60"/>
      <c r="IJ170" s="60"/>
      <c r="IK170" s="60"/>
      <c r="IL170" s="60"/>
      <c r="IM170" s="60"/>
      <c r="IN170" s="60"/>
      <c r="IO170" s="60"/>
      <c r="IP170" s="60"/>
      <c r="IQ170" s="60"/>
      <c r="IR170" s="60"/>
      <c r="IS170" s="60"/>
      <c r="IT170" s="60"/>
      <c r="IU170" s="60"/>
      <c r="IV170" s="60"/>
    </row>
    <row r="171" spans="1:256" s="236" customFormat="1" ht="17.45" customHeight="1">
      <c r="A171" s="60"/>
      <c r="B171" s="315">
        <v>42948</v>
      </c>
      <c r="C171" s="334">
        <v>1039</v>
      </c>
      <c r="D171" s="314">
        <v>126164</v>
      </c>
      <c r="E171" s="334">
        <v>28927</v>
      </c>
      <c r="F171" s="314">
        <v>139791</v>
      </c>
      <c r="G171" s="335">
        <v>29966</v>
      </c>
      <c r="H171" s="394">
        <v>265955</v>
      </c>
      <c r="I171" s="275"/>
      <c r="J171" s="26"/>
      <c r="K171" s="273"/>
      <c r="L171" s="273"/>
      <c r="M171" s="273"/>
      <c r="N171" s="273"/>
      <c r="O171" s="273"/>
      <c r="P171" s="273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60"/>
      <c r="AC171" s="60"/>
      <c r="AD171" s="60"/>
      <c r="AE171" s="60"/>
      <c r="AF171" s="60"/>
      <c r="AG171" s="60"/>
      <c r="AH171" s="60"/>
      <c r="AI171" s="60"/>
      <c r="AJ171" s="60"/>
      <c r="AK171" s="60"/>
      <c r="AL171" s="60"/>
      <c r="AM171" s="60"/>
      <c r="AN171" s="60"/>
      <c r="AO171" s="60"/>
      <c r="AP171" s="60"/>
      <c r="AQ171" s="60"/>
      <c r="AR171" s="60"/>
      <c r="AS171" s="60"/>
      <c r="AT171" s="60"/>
      <c r="AU171" s="60"/>
      <c r="AV171" s="60"/>
      <c r="AW171" s="60"/>
      <c r="AX171" s="60"/>
      <c r="AY171" s="60"/>
      <c r="AZ171" s="60"/>
      <c r="BA171" s="60"/>
      <c r="BB171" s="60"/>
      <c r="BC171" s="60"/>
      <c r="BD171" s="60"/>
      <c r="BE171" s="60"/>
      <c r="BF171" s="60"/>
      <c r="BG171" s="60"/>
      <c r="BH171" s="60"/>
      <c r="BI171" s="60"/>
      <c r="BJ171" s="60"/>
      <c r="BK171" s="60"/>
      <c r="BL171" s="60"/>
      <c r="BM171" s="60"/>
      <c r="BN171" s="60"/>
      <c r="BO171" s="60"/>
      <c r="BP171" s="60"/>
      <c r="BQ171" s="60"/>
      <c r="BR171" s="60"/>
      <c r="BS171" s="60"/>
      <c r="BT171" s="60"/>
      <c r="BU171" s="60"/>
      <c r="BV171" s="60"/>
      <c r="BW171" s="60"/>
      <c r="BX171" s="60"/>
      <c r="BY171" s="60"/>
      <c r="BZ171" s="60"/>
      <c r="CA171" s="60"/>
      <c r="CB171" s="60"/>
      <c r="CC171" s="60"/>
      <c r="CD171" s="60"/>
      <c r="CE171" s="60"/>
      <c r="CF171" s="60"/>
      <c r="CG171" s="60"/>
      <c r="CH171" s="60"/>
      <c r="CI171" s="60"/>
      <c r="CJ171" s="60"/>
      <c r="CK171" s="60"/>
      <c r="CL171" s="60"/>
      <c r="CM171" s="60"/>
      <c r="CN171" s="60"/>
      <c r="CO171" s="60"/>
      <c r="CP171" s="60"/>
      <c r="CQ171" s="60"/>
      <c r="CR171" s="60"/>
      <c r="CS171" s="60"/>
      <c r="CT171" s="60"/>
      <c r="CU171" s="60"/>
      <c r="CV171" s="60"/>
      <c r="CW171" s="60"/>
      <c r="CX171" s="60"/>
      <c r="CY171" s="60"/>
      <c r="CZ171" s="60"/>
      <c r="DA171" s="60"/>
      <c r="DB171" s="60"/>
      <c r="DC171" s="60"/>
      <c r="DD171" s="60"/>
      <c r="DE171" s="60"/>
      <c r="DF171" s="60"/>
      <c r="DG171" s="60"/>
      <c r="DH171" s="60"/>
      <c r="DI171" s="60"/>
      <c r="DJ171" s="60"/>
      <c r="DK171" s="60"/>
      <c r="DL171" s="60"/>
      <c r="DM171" s="60"/>
      <c r="DN171" s="60"/>
      <c r="DO171" s="60"/>
      <c r="DP171" s="60"/>
      <c r="DQ171" s="60"/>
      <c r="DR171" s="60"/>
      <c r="DS171" s="60"/>
      <c r="DT171" s="60"/>
      <c r="DU171" s="60"/>
      <c r="DV171" s="60"/>
      <c r="DW171" s="60"/>
      <c r="DX171" s="60"/>
      <c r="DY171" s="60"/>
      <c r="DZ171" s="60"/>
      <c r="EA171" s="60"/>
      <c r="EB171" s="60"/>
      <c r="EC171" s="60"/>
      <c r="ED171" s="60"/>
      <c r="EE171" s="60"/>
      <c r="EF171" s="60"/>
      <c r="EG171" s="60"/>
      <c r="EH171" s="60"/>
      <c r="EI171" s="60"/>
      <c r="EJ171" s="60"/>
      <c r="EK171" s="60"/>
      <c r="EL171" s="60"/>
      <c r="EM171" s="60"/>
      <c r="EN171" s="60"/>
      <c r="EO171" s="60"/>
      <c r="EP171" s="60"/>
      <c r="EQ171" s="60"/>
      <c r="ER171" s="60"/>
      <c r="ES171" s="60"/>
      <c r="ET171" s="60"/>
      <c r="EU171" s="60"/>
      <c r="EV171" s="60"/>
      <c r="EW171" s="60"/>
      <c r="EX171" s="60"/>
      <c r="EY171" s="60"/>
      <c r="EZ171" s="60"/>
      <c r="FA171" s="60"/>
      <c r="FB171" s="60"/>
      <c r="FC171" s="60"/>
      <c r="FD171" s="60"/>
      <c r="FE171" s="60"/>
      <c r="FF171" s="60"/>
      <c r="FG171" s="60"/>
      <c r="FH171" s="60"/>
      <c r="FI171" s="60"/>
      <c r="FJ171" s="60"/>
      <c r="FK171" s="60"/>
      <c r="FL171" s="60"/>
      <c r="FM171" s="60"/>
      <c r="FN171" s="60"/>
      <c r="FO171" s="60"/>
      <c r="FP171" s="60"/>
      <c r="FQ171" s="60"/>
      <c r="FR171" s="60"/>
      <c r="FS171" s="60"/>
      <c r="FT171" s="60"/>
      <c r="FU171" s="60"/>
      <c r="FV171" s="60"/>
      <c r="FW171" s="60"/>
      <c r="FX171" s="60"/>
      <c r="FY171" s="60"/>
      <c r="FZ171" s="60"/>
      <c r="GA171" s="60"/>
      <c r="GB171" s="60"/>
      <c r="GC171" s="60"/>
      <c r="GD171" s="60"/>
      <c r="GE171" s="60"/>
      <c r="GF171" s="60"/>
      <c r="GG171" s="60"/>
      <c r="GH171" s="60"/>
      <c r="GI171" s="60"/>
      <c r="GJ171" s="60"/>
      <c r="GK171" s="60"/>
      <c r="GL171" s="60"/>
      <c r="GM171" s="60"/>
      <c r="GN171" s="60"/>
      <c r="GO171" s="60"/>
      <c r="GP171" s="60"/>
      <c r="GQ171" s="60"/>
      <c r="GR171" s="60"/>
      <c r="GS171" s="60"/>
      <c r="GT171" s="60"/>
      <c r="GU171" s="60"/>
      <c r="GV171" s="60"/>
      <c r="GW171" s="60"/>
      <c r="GX171" s="60"/>
      <c r="GY171" s="60"/>
      <c r="GZ171" s="60"/>
      <c r="HA171" s="60"/>
      <c r="HB171" s="60"/>
      <c r="HC171" s="60"/>
      <c r="HD171" s="60"/>
      <c r="HE171" s="60"/>
      <c r="HF171" s="60"/>
      <c r="HG171" s="60"/>
      <c r="HH171" s="60"/>
      <c r="HI171" s="60"/>
      <c r="HJ171" s="60"/>
      <c r="HK171" s="60"/>
      <c r="HL171" s="60"/>
      <c r="HM171" s="60"/>
      <c r="HN171" s="60"/>
      <c r="HO171" s="60"/>
      <c r="HP171" s="60"/>
      <c r="HQ171" s="60"/>
      <c r="HR171" s="60"/>
      <c r="HS171" s="60"/>
      <c r="HT171" s="60"/>
      <c r="HU171" s="60"/>
      <c r="HV171" s="60"/>
      <c r="HW171" s="60"/>
      <c r="HX171" s="60"/>
      <c r="HY171" s="60"/>
      <c r="HZ171" s="60"/>
      <c r="IA171" s="60"/>
      <c r="IB171" s="60"/>
      <c r="IC171" s="60"/>
      <c r="ID171" s="60"/>
      <c r="IE171" s="60"/>
      <c r="IF171" s="60"/>
      <c r="IG171" s="60"/>
      <c r="IH171" s="60"/>
      <c r="II171" s="60"/>
      <c r="IJ171" s="60"/>
      <c r="IK171" s="60"/>
      <c r="IL171" s="60"/>
      <c r="IM171" s="60"/>
      <c r="IN171" s="60"/>
      <c r="IO171" s="60"/>
      <c r="IP171" s="60"/>
      <c r="IQ171" s="60"/>
      <c r="IR171" s="60"/>
      <c r="IS171" s="60"/>
      <c r="IT171" s="60"/>
      <c r="IU171" s="60"/>
      <c r="IV171" s="60"/>
    </row>
    <row r="172" spans="1:256" s="236" customFormat="1" ht="17.45" customHeight="1">
      <c r="A172" s="60"/>
      <c r="B172" s="315">
        <v>42979</v>
      </c>
      <c r="C172" s="334">
        <v>1038</v>
      </c>
      <c r="D172" s="314">
        <v>126019</v>
      </c>
      <c r="E172" s="334">
        <v>29268</v>
      </c>
      <c r="F172" s="314">
        <v>141393</v>
      </c>
      <c r="G172" s="335">
        <v>30306</v>
      </c>
      <c r="H172" s="394">
        <v>267412</v>
      </c>
      <c r="I172" s="275"/>
      <c r="J172" s="26"/>
      <c r="K172" s="273"/>
      <c r="L172" s="273"/>
      <c r="M172" s="273"/>
      <c r="N172" s="273"/>
      <c r="O172" s="273"/>
      <c r="P172" s="273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  <c r="AF172" s="60"/>
      <c r="AG172" s="60"/>
      <c r="AH172" s="60"/>
      <c r="AI172" s="60"/>
      <c r="AJ172" s="60"/>
      <c r="AK172" s="60"/>
      <c r="AL172" s="60"/>
      <c r="AM172" s="60"/>
      <c r="AN172" s="60"/>
      <c r="AO172" s="60"/>
      <c r="AP172" s="60"/>
      <c r="AQ172" s="60"/>
      <c r="AR172" s="60"/>
      <c r="AS172" s="60"/>
      <c r="AT172" s="60"/>
      <c r="AU172" s="60"/>
      <c r="AV172" s="60"/>
      <c r="AW172" s="60"/>
      <c r="AX172" s="60"/>
      <c r="AY172" s="60"/>
      <c r="AZ172" s="60"/>
      <c r="BA172" s="60"/>
      <c r="BB172" s="60"/>
      <c r="BC172" s="60"/>
      <c r="BD172" s="60"/>
      <c r="BE172" s="60"/>
      <c r="BF172" s="60"/>
      <c r="BG172" s="60"/>
      <c r="BH172" s="60"/>
      <c r="BI172" s="60"/>
      <c r="BJ172" s="60"/>
      <c r="BK172" s="60"/>
      <c r="BL172" s="60"/>
      <c r="BM172" s="60"/>
      <c r="BN172" s="60"/>
      <c r="BO172" s="60"/>
      <c r="BP172" s="60"/>
      <c r="BQ172" s="60"/>
      <c r="BR172" s="60"/>
      <c r="BS172" s="60"/>
      <c r="BT172" s="60"/>
      <c r="BU172" s="60"/>
      <c r="BV172" s="60"/>
      <c r="BW172" s="60"/>
      <c r="BX172" s="60"/>
      <c r="BY172" s="60"/>
      <c r="BZ172" s="60"/>
      <c r="CA172" s="60"/>
      <c r="CB172" s="60"/>
      <c r="CC172" s="60"/>
      <c r="CD172" s="60"/>
      <c r="CE172" s="60"/>
      <c r="CF172" s="60"/>
      <c r="CG172" s="60"/>
      <c r="CH172" s="60"/>
      <c r="CI172" s="60"/>
      <c r="CJ172" s="60"/>
      <c r="CK172" s="60"/>
      <c r="CL172" s="60"/>
      <c r="CM172" s="60"/>
      <c r="CN172" s="60"/>
      <c r="CO172" s="60"/>
      <c r="CP172" s="60"/>
      <c r="CQ172" s="60"/>
      <c r="CR172" s="60"/>
      <c r="CS172" s="60"/>
      <c r="CT172" s="60"/>
      <c r="CU172" s="60"/>
      <c r="CV172" s="60"/>
      <c r="CW172" s="60"/>
      <c r="CX172" s="60"/>
      <c r="CY172" s="60"/>
      <c r="CZ172" s="60"/>
      <c r="DA172" s="60"/>
      <c r="DB172" s="60"/>
      <c r="DC172" s="60"/>
      <c r="DD172" s="60"/>
      <c r="DE172" s="60"/>
      <c r="DF172" s="60"/>
      <c r="DG172" s="60"/>
      <c r="DH172" s="60"/>
      <c r="DI172" s="60"/>
      <c r="DJ172" s="60"/>
      <c r="DK172" s="60"/>
      <c r="DL172" s="60"/>
      <c r="DM172" s="60"/>
      <c r="DN172" s="60"/>
      <c r="DO172" s="60"/>
      <c r="DP172" s="60"/>
      <c r="DQ172" s="60"/>
      <c r="DR172" s="60"/>
      <c r="DS172" s="60"/>
      <c r="DT172" s="60"/>
      <c r="DU172" s="60"/>
      <c r="DV172" s="60"/>
      <c r="DW172" s="60"/>
      <c r="DX172" s="60"/>
      <c r="DY172" s="60"/>
      <c r="DZ172" s="60"/>
      <c r="EA172" s="60"/>
      <c r="EB172" s="60"/>
      <c r="EC172" s="60"/>
      <c r="ED172" s="60"/>
      <c r="EE172" s="60"/>
      <c r="EF172" s="60"/>
      <c r="EG172" s="60"/>
      <c r="EH172" s="60"/>
      <c r="EI172" s="60"/>
      <c r="EJ172" s="60"/>
      <c r="EK172" s="60"/>
      <c r="EL172" s="60"/>
      <c r="EM172" s="60"/>
      <c r="EN172" s="60"/>
      <c r="EO172" s="60"/>
      <c r="EP172" s="60"/>
      <c r="EQ172" s="60"/>
      <c r="ER172" s="60"/>
      <c r="ES172" s="60"/>
      <c r="ET172" s="60"/>
      <c r="EU172" s="60"/>
      <c r="EV172" s="60"/>
      <c r="EW172" s="60"/>
      <c r="EX172" s="60"/>
      <c r="EY172" s="60"/>
      <c r="EZ172" s="60"/>
      <c r="FA172" s="60"/>
      <c r="FB172" s="60"/>
      <c r="FC172" s="60"/>
      <c r="FD172" s="60"/>
      <c r="FE172" s="60"/>
      <c r="FF172" s="60"/>
      <c r="FG172" s="60"/>
      <c r="FH172" s="60"/>
      <c r="FI172" s="60"/>
      <c r="FJ172" s="60"/>
      <c r="FK172" s="60"/>
      <c r="FL172" s="60"/>
      <c r="FM172" s="60"/>
      <c r="FN172" s="60"/>
      <c r="FO172" s="60"/>
      <c r="FP172" s="60"/>
      <c r="FQ172" s="60"/>
      <c r="FR172" s="60"/>
      <c r="FS172" s="60"/>
      <c r="FT172" s="60"/>
      <c r="FU172" s="60"/>
      <c r="FV172" s="60"/>
      <c r="FW172" s="60"/>
      <c r="FX172" s="60"/>
      <c r="FY172" s="60"/>
      <c r="FZ172" s="60"/>
      <c r="GA172" s="60"/>
      <c r="GB172" s="60"/>
      <c r="GC172" s="60"/>
      <c r="GD172" s="60"/>
      <c r="GE172" s="60"/>
      <c r="GF172" s="60"/>
      <c r="GG172" s="60"/>
      <c r="GH172" s="60"/>
      <c r="GI172" s="60"/>
      <c r="GJ172" s="60"/>
      <c r="GK172" s="60"/>
      <c r="GL172" s="60"/>
      <c r="GM172" s="60"/>
      <c r="GN172" s="60"/>
      <c r="GO172" s="60"/>
      <c r="GP172" s="60"/>
      <c r="GQ172" s="60"/>
      <c r="GR172" s="60"/>
      <c r="GS172" s="60"/>
      <c r="GT172" s="60"/>
      <c r="GU172" s="60"/>
      <c r="GV172" s="60"/>
      <c r="GW172" s="60"/>
      <c r="GX172" s="60"/>
      <c r="GY172" s="60"/>
      <c r="GZ172" s="60"/>
      <c r="HA172" s="60"/>
      <c r="HB172" s="60"/>
      <c r="HC172" s="60"/>
      <c r="HD172" s="60"/>
      <c r="HE172" s="60"/>
      <c r="HF172" s="60"/>
      <c r="HG172" s="60"/>
      <c r="HH172" s="60"/>
      <c r="HI172" s="60"/>
      <c r="HJ172" s="60"/>
      <c r="HK172" s="60"/>
      <c r="HL172" s="60"/>
      <c r="HM172" s="60"/>
      <c r="HN172" s="60"/>
      <c r="HO172" s="60"/>
      <c r="HP172" s="60"/>
      <c r="HQ172" s="60"/>
      <c r="HR172" s="60"/>
      <c r="HS172" s="60"/>
      <c r="HT172" s="60"/>
      <c r="HU172" s="60"/>
      <c r="HV172" s="60"/>
      <c r="HW172" s="60"/>
      <c r="HX172" s="60"/>
      <c r="HY172" s="60"/>
      <c r="HZ172" s="60"/>
      <c r="IA172" s="60"/>
      <c r="IB172" s="60"/>
      <c r="IC172" s="60"/>
      <c r="ID172" s="60"/>
      <c r="IE172" s="60"/>
      <c r="IF172" s="60"/>
      <c r="IG172" s="60"/>
      <c r="IH172" s="60"/>
      <c r="II172" s="60"/>
      <c r="IJ172" s="60"/>
      <c r="IK172" s="60"/>
      <c r="IL172" s="60"/>
      <c r="IM172" s="60"/>
      <c r="IN172" s="60"/>
      <c r="IO172" s="60"/>
      <c r="IP172" s="60"/>
      <c r="IQ172" s="60"/>
      <c r="IR172" s="60"/>
      <c r="IS172" s="60"/>
      <c r="IT172" s="60"/>
      <c r="IU172" s="60"/>
      <c r="IV172" s="60"/>
    </row>
    <row r="173" spans="1:256" s="236" customFormat="1" ht="17.45" customHeight="1">
      <c r="A173" s="60"/>
      <c r="B173" s="315">
        <v>43009</v>
      </c>
      <c r="C173" s="334">
        <v>1032</v>
      </c>
      <c r="D173" s="314">
        <v>123931</v>
      </c>
      <c r="E173" s="334">
        <v>29391</v>
      </c>
      <c r="F173" s="314">
        <v>139603</v>
      </c>
      <c r="G173" s="335">
        <v>30423</v>
      </c>
      <c r="H173" s="394">
        <v>263534</v>
      </c>
      <c r="I173" s="275"/>
      <c r="J173" s="26"/>
      <c r="K173" s="273"/>
      <c r="L173" s="273"/>
      <c r="M173" s="273"/>
      <c r="N173" s="273"/>
      <c r="O173" s="273"/>
      <c r="P173" s="273"/>
      <c r="Q173" s="60"/>
      <c r="R173" s="6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  <c r="AD173" s="60"/>
      <c r="AE173" s="60"/>
      <c r="AF173" s="60"/>
      <c r="AG173" s="60"/>
      <c r="AH173" s="60"/>
      <c r="AI173" s="60"/>
      <c r="AJ173" s="60"/>
      <c r="AK173" s="60"/>
      <c r="AL173" s="60"/>
      <c r="AM173" s="60"/>
      <c r="AN173" s="60"/>
      <c r="AO173" s="60"/>
      <c r="AP173" s="60"/>
      <c r="AQ173" s="60"/>
      <c r="AR173" s="60"/>
      <c r="AS173" s="60"/>
      <c r="AT173" s="60"/>
      <c r="AU173" s="60"/>
      <c r="AV173" s="60"/>
      <c r="AW173" s="60"/>
      <c r="AX173" s="60"/>
      <c r="AY173" s="60"/>
      <c r="AZ173" s="60"/>
      <c r="BA173" s="60"/>
      <c r="BB173" s="60"/>
      <c r="BC173" s="60"/>
      <c r="BD173" s="60"/>
      <c r="BE173" s="60"/>
      <c r="BF173" s="60"/>
      <c r="BG173" s="60"/>
      <c r="BH173" s="60"/>
      <c r="BI173" s="60"/>
      <c r="BJ173" s="60"/>
      <c r="BK173" s="60"/>
      <c r="BL173" s="60"/>
      <c r="BM173" s="60"/>
      <c r="BN173" s="60"/>
      <c r="BO173" s="60"/>
      <c r="BP173" s="60"/>
      <c r="BQ173" s="60"/>
      <c r="BR173" s="60"/>
      <c r="BS173" s="60"/>
      <c r="BT173" s="60"/>
      <c r="BU173" s="60"/>
      <c r="BV173" s="60"/>
      <c r="BW173" s="60"/>
      <c r="BX173" s="60"/>
      <c r="BY173" s="60"/>
      <c r="BZ173" s="60"/>
      <c r="CA173" s="60"/>
      <c r="CB173" s="60"/>
      <c r="CC173" s="60"/>
      <c r="CD173" s="60"/>
      <c r="CE173" s="60"/>
      <c r="CF173" s="60"/>
      <c r="CG173" s="60"/>
      <c r="CH173" s="60"/>
      <c r="CI173" s="60"/>
      <c r="CJ173" s="60"/>
      <c r="CK173" s="60"/>
      <c r="CL173" s="60"/>
      <c r="CM173" s="60"/>
      <c r="CN173" s="60"/>
      <c r="CO173" s="60"/>
      <c r="CP173" s="60"/>
      <c r="CQ173" s="60"/>
      <c r="CR173" s="60"/>
      <c r="CS173" s="60"/>
      <c r="CT173" s="60"/>
      <c r="CU173" s="60"/>
      <c r="CV173" s="60"/>
      <c r="CW173" s="60"/>
      <c r="CX173" s="60"/>
      <c r="CY173" s="60"/>
      <c r="CZ173" s="60"/>
      <c r="DA173" s="60"/>
      <c r="DB173" s="60"/>
      <c r="DC173" s="60"/>
      <c r="DD173" s="60"/>
      <c r="DE173" s="60"/>
      <c r="DF173" s="60"/>
      <c r="DG173" s="60"/>
      <c r="DH173" s="60"/>
      <c r="DI173" s="60"/>
      <c r="DJ173" s="60"/>
      <c r="DK173" s="60"/>
      <c r="DL173" s="60"/>
      <c r="DM173" s="60"/>
      <c r="DN173" s="60"/>
      <c r="DO173" s="60"/>
      <c r="DP173" s="60"/>
      <c r="DQ173" s="60"/>
      <c r="DR173" s="60"/>
      <c r="DS173" s="60"/>
      <c r="DT173" s="60"/>
      <c r="DU173" s="60"/>
      <c r="DV173" s="60"/>
      <c r="DW173" s="60"/>
      <c r="DX173" s="60"/>
      <c r="DY173" s="60"/>
      <c r="DZ173" s="60"/>
      <c r="EA173" s="60"/>
      <c r="EB173" s="60"/>
      <c r="EC173" s="60"/>
      <c r="ED173" s="60"/>
      <c r="EE173" s="60"/>
      <c r="EF173" s="60"/>
      <c r="EG173" s="60"/>
      <c r="EH173" s="60"/>
      <c r="EI173" s="60"/>
      <c r="EJ173" s="60"/>
      <c r="EK173" s="60"/>
      <c r="EL173" s="60"/>
      <c r="EM173" s="60"/>
      <c r="EN173" s="60"/>
      <c r="EO173" s="60"/>
      <c r="EP173" s="60"/>
      <c r="EQ173" s="60"/>
      <c r="ER173" s="60"/>
      <c r="ES173" s="60"/>
      <c r="ET173" s="60"/>
      <c r="EU173" s="60"/>
      <c r="EV173" s="60"/>
      <c r="EW173" s="60"/>
      <c r="EX173" s="60"/>
      <c r="EY173" s="60"/>
      <c r="EZ173" s="60"/>
      <c r="FA173" s="60"/>
      <c r="FB173" s="60"/>
      <c r="FC173" s="60"/>
      <c r="FD173" s="60"/>
      <c r="FE173" s="60"/>
      <c r="FF173" s="60"/>
      <c r="FG173" s="60"/>
      <c r="FH173" s="60"/>
      <c r="FI173" s="60"/>
      <c r="FJ173" s="60"/>
      <c r="FK173" s="60"/>
      <c r="FL173" s="60"/>
      <c r="FM173" s="60"/>
      <c r="FN173" s="60"/>
      <c r="FO173" s="60"/>
      <c r="FP173" s="60"/>
      <c r="FQ173" s="60"/>
      <c r="FR173" s="60"/>
      <c r="FS173" s="60"/>
      <c r="FT173" s="60"/>
      <c r="FU173" s="60"/>
      <c r="FV173" s="60"/>
      <c r="FW173" s="60"/>
      <c r="FX173" s="60"/>
      <c r="FY173" s="60"/>
      <c r="FZ173" s="60"/>
      <c r="GA173" s="60"/>
      <c r="GB173" s="60"/>
      <c r="GC173" s="60"/>
      <c r="GD173" s="60"/>
      <c r="GE173" s="60"/>
      <c r="GF173" s="60"/>
      <c r="GG173" s="60"/>
      <c r="GH173" s="60"/>
      <c r="GI173" s="60"/>
      <c r="GJ173" s="60"/>
      <c r="GK173" s="60"/>
      <c r="GL173" s="60"/>
      <c r="GM173" s="60"/>
      <c r="GN173" s="60"/>
      <c r="GO173" s="60"/>
      <c r="GP173" s="60"/>
      <c r="GQ173" s="60"/>
      <c r="GR173" s="60"/>
      <c r="GS173" s="60"/>
      <c r="GT173" s="60"/>
      <c r="GU173" s="60"/>
      <c r="GV173" s="60"/>
      <c r="GW173" s="60"/>
      <c r="GX173" s="60"/>
      <c r="GY173" s="60"/>
      <c r="GZ173" s="60"/>
      <c r="HA173" s="60"/>
      <c r="HB173" s="60"/>
      <c r="HC173" s="60"/>
      <c r="HD173" s="60"/>
      <c r="HE173" s="60"/>
      <c r="HF173" s="60"/>
      <c r="HG173" s="60"/>
      <c r="HH173" s="60"/>
      <c r="HI173" s="60"/>
      <c r="HJ173" s="60"/>
      <c r="HK173" s="60"/>
      <c r="HL173" s="60"/>
      <c r="HM173" s="60"/>
      <c r="HN173" s="60"/>
      <c r="HO173" s="60"/>
      <c r="HP173" s="60"/>
      <c r="HQ173" s="60"/>
      <c r="HR173" s="60"/>
      <c r="HS173" s="60"/>
      <c r="HT173" s="60"/>
      <c r="HU173" s="60"/>
      <c r="HV173" s="60"/>
      <c r="HW173" s="60"/>
      <c r="HX173" s="60"/>
      <c r="HY173" s="60"/>
      <c r="HZ173" s="60"/>
      <c r="IA173" s="60"/>
      <c r="IB173" s="60"/>
      <c r="IC173" s="60"/>
      <c r="ID173" s="60"/>
      <c r="IE173" s="60"/>
      <c r="IF173" s="60"/>
      <c r="IG173" s="60"/>
      <c r="IH173" s="60"/>
      <c r="II173" s="60"/>
      <c r="IJ173" s="60"/>
      <c r="IK173" s="60"/>
      <c r="IL173" s="60"/>
      <c r="IM173" s="60"/>
      <c r="IN173" s="60"/>
      <c r="IO173" s="60"/>
      <c r="IP173" s="60"/>
      <c r="IQ173" s="60"/>
      <c r="IR173" s="60"/>
      <c r="IS173" s="60"/>
      <c r="IT173" s="60"/>
      <c r="IU173" s="60"/>
      <c r="IV173" s="60"/>
    </row>
    <row r="174" spans="1:256" s="236" customFormat="1" ht="17.45" customHeight="1">
      <c r="A174" s="60"/>
      <c r="B174" s="311">
        <v>43040</v>
      </c>
      <c r="C174" s="339">
        <v>1029</v>
      </c>
      <c r="D174" s="340">
        <v>122846</v>
      </c>
      <c r="E174" s="334">
        <v>29249</v>
      </c>
      <c r="F174" s="314">
        <v>138547</v>
      </c>
      <c r="G174" s="383">
        <v>30278</v>
      </c>
      <c r="H174" s="396">
        <v>261393</v>
      </c>
      <c r="I174" s="275"/>
      <c r="J174" s="26"/>
      <c r="K174" s="273"/>
      <c r="L174" s="273"/>
      <c r="M174" s="273"/>
      <c r="N174" s="273"/>
      <c r="O174" s="273"/>
      <c r="P174" s="273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60"/>
      <c r="BA174" s="60"/>
      <c r="BB174" s="60"/>
      <c r="BC174" s="60"/>
      <c r="BD174" s="60"/>
      <c r="BE174" s="60"/>
      <c r="BF174" s="60"/>
      <c r="BG174" s="60"/>
      <c r="BH174" s="60"/>
      <c r="BI174" s="60"/>
      <c r="BJ174" s="60"/>
      <c r="BK174" s="60"/>
      <c r="BL174" s="60"/>
      <c r="BM174" s="60"/>
      <c r="BN174" s="60"/>
      <c r="BO174" s="60"/>
      <c r="BP174" s="60"/>
      <c r="BQ174" s="60"/>
      <c r="BR174" s="60"/>
      <c r="BS174" s="60"/>
      <c r="BT174" s="60"/>
      <c r="BU174" s="60"/>
      <c r="BV174" s="60"/>
      <c r="BW174" s="60"/>
      <c r="BX174" s="60"/>
      <c r="BY174" s="60"/>
      <c r="BZ174" s="60"/>
      <c r="CA174" s="60"/>
      <c r="CB174" s="60"/>
      <c r="CC174" s="60"/>
      <c r="CD174" s="60"/>
      <c r="CE174" s="60"/>
      <c r="CF174" s="60"/>
      <c r="CG174" s="60"/>
      <c r="CH174" s="60"/>
      <c r="CI174" s="60"/>
      <c r="CJ174" s="60"/>
      <c r="CK174" s="60"/>
      <c r="CL174" s="60"/>
      <c r="CM174" s="60"/>
      <c r="CN174" s="60"/>
      <c r="CO174" s="60"/>
      <c r="CP174" s="60"/>
      <c r="CQ174" s="60"/>
      <c r="CR174" s="60"/>
      <c r="CS174" s="60"/>
      <c r="CT174" s="60"/>
      <c r="CU174" s="60"/>
      <c r="CV174" s="60"/>
      <c r="CW174" s="60"/>
      <c r="CX174" s="60"/>
      <c r="CY174" s="60"/>
      <c r="CZ174" s="60"/>
      <c r="DA174" s="60"/>
      <c r="DB174" s="60"/>
      <c r="DC174" s="60"/>
      <c r="DD174" s="60"/>
      <c r="DE174" s="60"/>
      <c r="DF174" s="60"/>
      <c r="DG174" s="60"/>
      <c r="DH174" s="60"/>
      <c r="DI174" s="60"/>
      <c r="DJ174" s="60"/>
      <c r="DK174" s="60"/>
      <c r="DL174" s="60"/>
      <c r="DM174" s="60"/>
      <c r="DN174" s="60"/>
      <c r="DO174" s="60"/>
      <c r="DP174" s="60"/>
      <c r="DQ174" s="60"/>
      <c r="DR174" s="60"/>
      <c r="DS174" s="60"/>
      <c r="DT174" s="60"/>
      <c r="DU174" s="60"/>
      <c r="DV174" s="60"/>
      <c r="DW174" s="60"/>
      <c r="DX174" s="60"/>
      <c r="DY174" s="60"/>
      <c r="DZ174" s="60"/>
      <c r="EA174" s="60"/>
      <c r="EB174" s="60"/>
      <c r="EC174" s="60"/>
      <c r="ED174" s="60"/>
      <c r="EE174" s="60"/>
      <c r="EF174" s="60"/>
      <c r="EG174" s="60"/>
      <c r="EH174" s="60"/>
      <c r="EI174" s="60"/>
      <c r="EJ174" s="60"/>
      <c r="EK174" s="60"/>
      <c r="EL174" s="60"/>
      <c r="EM174" s="60"/>
      <c r="EN174" s="60"/>
      <c r="EO174" s="60"/>
      <c r="EP174" s="60"/>
      <c r="EQ174" s="60"/>
      <c r="ER174" s="60"/>
      <c r="ES174" s="60"/>
      <c r="ET174" s="60"/>
      <c r="EU174" s="60"/>
      <c r="EV174" s="60"/>
      <c r="EW174" s="60"/>
      <c r="EX174" s="60"/>
      <c r="EY174" s="60"/>
      <c r="EZ174" s="60"/>
      <c r="FA174" s="60"/>
      <c r="FB174" s="60"/>
      <c r="FC174" s="60"/>
      <c r="FD174" s="60"/>
      <c r="FE174" s="60"/>
      <c r="FF174" s="60"/>
      <c r="FG174" s="60"/>
      <c r="FH174" s="60"/>
      <c r="FI174" s="60"/>
      <c r="FJ174" s="60"/>
      <c r="FK174" s="60"/>
      <c r="FL174" s="60"/>
      <c r="FM174" s="60"/>
      <c r="FN174" s="60"/>
      <c r="FO174" s="60"/>
      <c r="FP174" s="60"/>
      <c r="FQ174" s="60"/>
      <c r="FR174" s="60"/>
      <c r="FS174" s="60"/>
      <c r="FT174" s="60"/>
      <c r="FU174" s="60"/>
      <c r="FV174" s="60"/>
      <c r="FW174" s="60"/>
      <c r="FX174" s="60"/>
      <c r="FY174" s="60"/>
      <c r="FZ174" s="60"/>
      <c r="GA174" s="60"/>
      <c r="GB174" s="60"/>
      <c r="GC174" s="60"/>
      <c r="GD174" s="60"/>
      <c r="GE174" s="60"/>
      <c r="GF174" s="60"/>
      <c r="GG174" s="60"/>
      <c r="GH174" s="60"/>
      <c r="GI174" s="60"/>
      <c r="GJ174" s="60"/>
      <c r="GK174" s="60"/>
      <c r="GL174" s="60"/>
      <c r="GM174" s="60"/>
      <c r="GN174" s="60"/>
      <c r="GO174" s="60"/>
      <c r="GP174" s="60"/>
      <c r="GQ174" s="60"/>
      <c r="GR174" s="60"/>
      <c r="GS174" s="60"/>
      <c r="GT174" s="60"/>
      <c r="GU174" s="60"/>
      <c r="GV174" s="60"/>
      <c r="GW174" s="60"/>
      <c r="GX174" s="60"/>
      <c r="GY174" s="60"/>
      <c r="GZ174" s="60"/>
      <c r="HA174" s="60"/>
      <c r="HB174" s="60"/>
      <c r="HC174" s="60"/>
      <c r="HD174" s="60"/>
      <c r="HE174" s="60"/>
      <c r="HF174" s="60"/>
      <c r="HG174" s="60"/>
      <c r="HH174" s="60"/>
      <c r="HI174" s="60"/>
      <c r="HJ174" s="60"/>
      <c r="HK174" s="60"/>
      <c r="HL174" s="60"/>
      <c r="HM174" s="60"/>
      <c r="HN174" s="60"/>
      <c r="HO174" s="60"/>
      <c r="HP174" s="60"/>
      <c r="HQ174" s="60"/>
      <c r="HR174" s="60"/>
      <c r="HS174" s="60"/>
      <c r="HT174" s="60"/>
      <c r="HU174" s="60"/>
      <c r="HV174" s="60"/>
      <c r="HW174" s="60"/>
      <c r="HX174" s="60"/>
      <c r="HY174" s="60"/>
      <c r="HZ174" s="60"/>
      <c r="IA174" s="60"/>
      <c r="IB174" s="60"/>
      <c r="IC174" s="60"/>
      <c r="ID174" s="60"/>
      <c r="IE174" s="60"/>
      <c r="IF174" s="60"/>
      <c r="IG174" s="60"/>
      <c r="IH174" s="60"/>
      <c r="II174" s="60"/>
      <c r="IJ174" s="60"/>
      <c r="IK174" s="60"/>
      <c r="IL174" s="60"/>
      <c r="IM174" s="60"/>
      <c r="IN174" s="60"/>
      <c r="IO174" s="60"/>
      <c r="IP174" s="60"/>
      <c r="IQ174" s="60"/>
      <c r="IR174" s="60"/>
      <c r="IS174" s="60"/>
      <c r="IT174" s="60"/>
      <c r="IU174" s="60"/>
      <c r="IV174" s="60"/>
    </row>
    <row r="175" spans="1:256" s="236" customFormat="1" ht="17.45" customHeight="1" thickBot="1">
      <c r="A175" s="60"/>
      <c r="B175" s="311">
        <v>43070</v>
      </c>
      <c r="C175" s="339">
        <v>1028</v>
      </c>
      <c r="D175" s="340">
        <v>122453</v>
      </c>
      <c r="E175" s="399">
        <v>29337</v>
      </c>
      <c r="F175" s="406">
        <v>138479</v>
      </c>
      <c r="G175" s="383">
        <v>30365</v>
      </c>
      <c r="H175" s="396">
        <v>260932</v>
      </c>
      <c r="I175" s="275"/>
      <c r="J175" s="26"/>
      <c r="K175" s="273"/>
      <c r="L175" s="273"/>
      <c r="M175" s="273"/>
      <c r="N175" s="273"/>
      <c r="O175" s="273"/>
      <c r="P175" s="273"/>
      <c r="Q175" s="60"/>
      <c r="R175" s="60"/>
      <c r="S175" s="60"/>
      <c r="T175" s="60"/>
      <c r="U175" s="60"/>
      <c r="V175" s="60"/>
      <c r="W175" s="60"/>
      <c r="X175" s="60"/>
      <c r="Y175" s="60"/>
      <c r="Z175" s="60"/>
      <c r="AA175" s="60"/>
      <c r="AB175" s="60"/>
      <c r="AC175" s="60"/>
      <c r="AD175" s="60"/>
      <c r="AE175" s="60"/>
      <c r="AF175" s="60"/>
      <c r="AG175" s="60"/>
      <c r="AH175" s="60"/>
      <c r="AI175" s="60"/>
      <c r="AJ175" s="60"/>
      <c r="AK175" s="60"/>
      <c r="AL175" s="60"/>
      <c r="AM175" s="60"/>
      <c r="AN175" s="60"/>
      <c r="AO175" s="60"/>
      <c r="AP175" s="60"/>
      <c r="AQ175" s="60"/>
      <c r="AR175" s="60"/>
      <c r="AS175" s="60"/>
      <c r="AT175" s="60"/>
      <c r="AU175" s="60"/>
      <c r="AV175" s="60"/>
      <c r="AW175" s="60"/>
      <c r="AX175" s="60"/>
      <c r="AY175" s="60"/>
      <c r="AZ175" s="60"/>
      <c r="BA175" s="60"/>
      <c r="BB175" s="60"/>
      <c r="BC175" s="60"/>
      <c r="BD175" s="60"/>
      <c r="BE175" s="60"/>
      <c r="BF175" s="60"/>
      <c r="BG175" s="60"/>
      <c r="BH175" s="60"/>
      <c r="BI175" s="60"/>
      <c r="BJ175" s="60"/>
      <c r="BK175" s="60"/>
      <c r="BL175" s="60"/>
      <c r="BM175" s="60"/>
      <c r="BN175" s="60"/>
      <c r="BO175" s="60"/>
      <c r="BP175" s="60"/>
      <c r="BQ175" s="60"/>
      <c r="BR175" s="60"/>
      <c r="BS175" s="60"/>
      <c r="BT175" s="60"/>
      <c r="BU175" s="60"/>
      <c r="BV175" s="60"/>
      <c r="BW175" s="60"/>
      <c r="BX175" s="60"/>
      <c r="BY175" s="60"/>
      <c r="BZ175" s="60"/>
      <c r="CA175" s="60"/>
      <c r="CB175" s="60"/>
      <c r="CC175" s="60"/>
      <c r="CD175" s="60"/>
      <c r="CE175" s="60"/>
      <c r="CF175" s="60"/>
      <c r="CG175" s="60"/>
      <c r="CH175" s="60"/>
      <c r="CI175" s="60"/>
      <c r="CJ175" s="60"/>
      <c r="CK175" s="60"/>
      <c r="CL175" s="60"/>
      <c r="CM175" s="60"/>
      <c r="CN175" s="60"/>
      <c r="CO175" s="60"/>
      <c r="CP175" s="60"/>
      <c r="CQ175" s="60"/>
      <c r="CR175" s="60"/>
      <c r="CS175" s="60"/>
      <c r="CT175" s="60"/>
      <c r="CU175" s="60"/>
      <c r="CV175" s="60"/>
      <c r="CW175" s="60"/>
      <c r="CX175" s="60"/>
      <c r="CY175" s="60"/>
      <c r="CZ175" s="60"/>
      <c r="DA175" s="60"/>
      <c r="DB175" s="60"/>
      <c r="DC175" s="60"/>
      <c r="DD175" s="60"/>
      <c r="DE175" s="60"/>
      <c r="DF175" s="60"/>
      <c r="DG175" s="60"/>
      <c r="DH175" s="60"/>
      <c r="DI175" s="60"/>
      <c r="DJ175" s="60"/>
      <c r="DK175" s="60"/>
      <c r="DL175" s="60"/>
      <c r="DM175" s="60"/>
      <c r="DN175" s="60"/>
      <c r="DO175" s="60"/>
      <c r="DP175" s="60"/>
      <c r="DQ175" s="60"/>
      <c r="DR175" s="60"/>
      <c r="DS175" s="60"/>
      <c r="DT175" s="60"/>
      <c r="DU175" s="60"/>
      <c r="DV175" s="60"/>
      <c r="DW175" s="60"/>
      <c r="DX175" s="60"/>
      <c r="DY175" s="60"/>
      <c r="DZ175" s="60"/>
      <c r="EA175" s="60"/>
      <c r="EB175" s="60"/>
      <c r="EC175" s="60"/>
      <c r="ED175" s="60"/>
      <c r="EE175" s="60"/>
      <c r="EF175" s="60"/>
      <c r="EG175" s="60"/>
      <c r="EH175" s="60"/>
      <c r="EI175" s="60"/>
      <c r="EJ175" s="60"/>
      <c r="EK175" s="60"/>
      <c r="EL175" s="60"/>
      <c r="EM175" s="60"/>
      <c r="EN175" s="60"/>
      <c r="EO175" s="60"/>
      <c r="EP175" s="60"/>
      <c r="EQ175" s="60"/>
      <c r="ER175" s="60"/>
      <c r="ES175" s="60"/>
      <c r="ET175" s="60"/>
      <c r="EU175" s="60"/>
      <c r="EV175" s="60"/>
      <c r="EW175" s="60"/>
      <c r="EX175" s="60"/>
      <c r="EY175" s="60"/>
      <c r="EZ175" s="60"/>
      <c r="FA175" s="60"/>
      <c r="FB175" s="60"/>
      <c r="FC175" s="60"/>
      <c r="FD175" s="60"/>
      <c r="FE175" s="60"/>
      <c r="FF175" s="60"/>
      <c r="FG175" s="60"/>
      <c r="FH175" s="60"/>
      <c r="FI175" s="60"/>
      <c r="FJ175" s="60"/>
      <c r="FK175" s="60"/>
      <c r="FL175" s="60"/>
      <c r="FM175" s="60"/>
      <c r="FN175" s="60"/>
      <c r="FO175" s="60"/>
      <c r="FP175" s="60"/>
      <c r="FQ175" s="60"/>
      <c r="FR175" s="60"/>
      <c r="FS175" s="60"/>
      <c r="FT175" s="60"/>
      <c r="FU175" s="60"/>
      <c r="FV175" s="60"/>
      <c r="FW175" s="60"/>
      <c r="FX175" s="60"/>
      <c r="FY175" s="60"/>
      <c r="FZ175" s="60"/>
      <c r="GA175" s="60"/>
      <c r="GB175" s="60"/>
      <c r="GC175" s="60"/>
      <c r="GD175" s="60"/>
      <c r="GE175" s="60"/>
      <c r="GF175" s="60"/>
      <c r="GG175" s="60"/>
      <c r="GH175" s="60"/>
      <c r="GI175" s="60"/>
      <c r="GJ175" s="60"/>
      <c r="GK175" s="60"/>
      <c r="GL175" s="60"/>
      <c r="GM175" s="60"/>
      <c r="GN175" s="60"/>
      <c r="GO175" s="60"/>
      <c r="GP175" s="60"/>
      <c r="GQ175" s="60"/>
      <c r="GR175" s="60"/>
      <c r="GS175" s="60"/>
      <c r="GT175" s="60"/>
      <c r="GU175" s="60"/>
      <c r="GV175" s="60"/>
      <c r="GW175" s="60"/>
      <c r="GX175" s="60"/>
      <c r="GY175" s="60"/>
      <c r="GZ175" s="60"/>
      <c r="HA175" s="60"/>
      <c r="HB175" s="60"/>
      <c r="HC175" s="60"/>
      <c r="HD175" s="60"/>
      <c r="HE175" s="60"/>
      <c r="HF175" s="60"/>
      <c r="HG175" s="60"/>
      <c r="HH175" s="60"/>
      <c r="HI175" s="60"/>
      <c r="HJ175" s="60"/>
      <c r="HK175" s="60"/>
      <c r="HL175" s="60"/>
      <c r="HM175" s="60"/>
      <c r="HN175" s="60"/>
      <c r="HO175" s="60"/>
      <c r="HP175" s="60"/>
      <c r="HQ175" s="60"/>
      <c r="HR175" s="60"/>
      <c r="HS175" s="60"/>
      <c r="HT175" s="60"/>
      <c r="HU175" s="60"/>
      <c r="HV175" s="60"/>
      <c r="HW175" s="60"/>
      <c r="HX175" s="60"/>
      <c r="HY175" s="60"/>
      <c r="HZ175" s="60"/>
      <c r="IA175" s="60"/>
      <c r="IB175" s="60"/>
      <c r="IC175" s="60"/>
      <c r="ID175" s="60"/>
      <c r="IE175" s="60"/>
      <c r="IF175" s="60"/>
      <c r="IG175" s="60"/>
      <c r="IH175" s="60"/>
      <c r="II175" s="60"/>
      <c r="IJ175" s="60"/>
      <c r="IK175" s="60"/>
      <c r="IL175" s="60"/>
      <c r="IM175" s="60"/>
      <c r="IN175" s="60"/>
      <c r="IO175" s="60"/>
      <c r="IP175" s="60"/>
      <c r="IQ175" s="60"/>
      <c r="IR175" s="60"/>
      <c r="IS175" s="60"/>
      <c r="IT175" s="60"/>
      <c r="IU175" s="60"/>
      <c r="IV175" s="60"/>
    </row>
    <row r="176" spans="1:256" s="236" customFormat="1" ht="17.45" customHeight="1">
      <c r="A176" s="60"/>
      <c r="B176" s="325">
        <v>43101</v>
      </c>
      <c r="C176" s="336">
        <v>1007</v>
      </c>
      <c r="D176" s="328">
        <v>118834</v>
      </c>
      <c r="E176" s="402">
        <v>29098</v>
      </c>
      <c r="F176" s="403">
        <v>139591</v>
      </c>
      <c r="G176" s="337">
        <v>30105</v>
      </c>
      <c r="H176" s="397">
        <v>258425</v>
      </c>
      <c r="I176" s="275"/>
      <c r="J176" s="26"/>
      <c r="K176" s="273"/>
      <c r="L176" s="273"/>
      <c r="M176" s="273"/>
      <c r="N176" s="273"/>
      <c r="O176" s="273"/>
      <c r="P176" s="273"/>
      <c r="Q176" s="60"/>
      <c r="R176" s="60"/>
      <c r="S176" s="60"/>
      <c r="T176" s="60"/>
      <c r="U176" s="60"/>
      <c r="V176" s="60"/>
      <c r="W176" s="60"/>
      <c r="X176" s="60"/>
      <c r="Y176" s="60"/>
      <c r="Z176" s="60"/>
      <c r="AA176" s="60"/>
      <c r="AB176" s="60"/>
      <c r="AC176" s="60"/>
      <c r="AD176" s="60"/>
      <c r="AE176" s="60"/>
      <c r="AF176" s="60"/>
      <c r="AG176" s="60"/>
      <c r="AH176" s="60"/>
      <c r="AI176" s="60"/>
      <c r="AJ176" s="60"/>
      <c r="AK176" s="60"/>
      <c r="AL176" s="60"/>
      <c r="AM176" s="60"/>
      <c r="AN176" s="60"/>
      <c r="AO176" s="60"/>
      <c r="AP176" s="60"/>
      <c r="AQ176" s="60"/>
      <c r="AR176" s="60"/>
      <c r="AS176" s="60"/>
      <c r="AT176" s="60"/>
      <c r="AU176" s="60"/>
      <c r="AV176" s="60"/>
      <c r="AW176" s="60"/>
      <c r="AX176" s="60"/>
      <c r="AY176" s="60"/>
      <c r="AZ176" s="60"/>
      <c r="BA176" s="60"/>
      <c r="BB176" s="60"/>
      <c r="BC176" s="60"/>
      <c r="BD176" s="60"/>
      <c r="BE176" s="60"/>
      <c r="BF176" s="60"/>
      <c r="BG176" s="60"/>
      <c r="BH176" s="60"/>
      <c r="BI176" s="60"/>
      <c r="BJ176" s="60"/>
      <c r="BK176" s="60"/>
      <c r="BL176" s="60"/>
      <c r="BM176" s="60"/>
      <c r="BN176" s="60"/>
      <c r="BO176" s="60"/>
      <c r="BP176" s="60"/>
      <c r="BQ176" s="60"/>
      <c r="BR176" s="60"/>
      <c r="BS176" s="60"/>
      <c r="BT176" s="60"/>
      <c r="BU176" s="60"/>
      <c r="BV176" s="60"/>
      <c r="BW176" s="60"/>
      <c r="BX176" s="60"/>
      <c r="BY176" s="60"/>
      <c r="BZ176" s="60"/>
      <c r="CA176" s="60"/>
      <c r="CB176" s="60"/>
      <c r="CC176" s="60"/>
      <c r="CD176" s="60"/>
      <c r="CE176" s="60"/>
      <c r="CF176" s="60"/>
      <c r="CG176" s="60"/>
      <c r="CH176" s="60"/>
      <c r="CI176" s="60"/>
      <c r="CJ176" s="60"/>
      <c r="CK176" s="60"/>
      <c r="CL176" s="60"/>
      <c r="CM176" s="60"/>
      <c r="CN176" s="60"/>
      <c r="CO176" s="60"/>
      <c r="CP176" s="60"/>
      <c r="CQ176" s="60"/>
      <c r="CR176" s="60"/>
      <c r="CS176" s="60"/>
      <c r="CT176" s="60"/>
      <c r="CU176" s="60"/>
      <c r="CV176" s="60"/>
      <c r="CW176" s="60"/>
      <c r="CX176" s="60"/>
      <c r="CY176" s="60"/>
      <c r="CZ176" s="60"/>
      <c r="DA176" s="60"/>
      <c r="DB176" s="60"/>
      <c r="DC176" s="60"/>
      <c r="DD176" s="60"/>
      <c r="DE176" s="60"/>
      <c r="DF176" s="60"/>
      <c r="DG176" s="60"/>
      <c r="DH176" s="60"/>
      <c r="DI176" s="60"/>
      <c r="DJ176" s="60"/>
      <c r="DK176" s="60"/>
      <c r="DL176" s="60"/>
      <c r="DM176" s="60"/>
      <c r="DN176" s="60"/>
      <c r="DO176" s="60"/>
      <c r="DP176" s="60"/>
      <c r="DQ176" s="60"/>
      <c r="DR176" s="60"/>
      <c r="DS176" s="60"/>
      <c r="DT176" s="60"/>
      <c r="DU176" s="60"/>
      <c r="DV176" s="60"/>
      <c r="DW176" s="60"/>
      <c r="DX176" s="60"/>
      <c r="DY176" s="60"/>
      <c r="DZ176" s="60"/>
      <c r="EA176" s="60"/>
      <c r="EB176" s="60"/>
      <c r="EC176" s="60"/>
      <c r="ED176" s="60"/>
      <c r="EE176" s="60"/>
      <c r="EF176" s="60"/>
      <c r="EG176" s="60"/>
      <c r="EH176" s="60"/>
      <c r="EI176" s="60"/>
      <c r="EJ176" s="60"/>
      <c r="EK176" s="60"/>
      <c r="EL176" s="60"/>
      <c r="EM176" s="60"/>
      <c r="EN176" s="60"/>
      <c r="EO176" s="60"/>
      <c r="EP176" s="60"/>
      <c r="EQ176" s="60"/>
      <c r="ER176" s="60"/>
      <c r="ES176" s="60"/>
      <c r="ET176" s="60"/>
      <c r="EU176" s="60"/>
      <c r="EV176" s="60"/>
      <c r="EW176" s="60"/>
      <c r="EX176" s="60"/>
      <c r="EY176" s="60"/>
      <c r="EZ176" s="60"/>
      <c r="FA176" s="60"/>
      <c r="FB176" s="60"/>
      <c r="FC176" s="60"/>
      <c r="FD176" s="60"/>
      <c r="FE176" s="60"/>
      <c r="FF176" s="60"/>
      <c r="FG176" s="60"/>
      <c r="FH176" s="60"/>
      <c r="FI176" s="60"/>
      <c r="FJ176" s="60"/>
      <c r="FK176" s="60"/>
      <c r="FL176" s="60"/>
      <c r="FM176" s="60"/>
      <c r="FN176" s="60"/>
      <c r="FO176" s="60"/>
      <c r="FP176" s="60"/>
      <c r="FQ176" s="60"/>
      <c r="FR176" s="60"/>
      <c r="FS176" s="60"/>
      <c r="FT176" s="60"/>
      <c r="FU176" s="60"/>
      <c r="FV176" s="60"/>
      <c r="FW176" s="60"/>
      <c r="FX176" s="60"/>
      <c r="FY176" s="60"/>
      <c r="FZ176" s="60"/>
      <c r="GA176" s="60"/>
      <c r="GB176" s="60"/>
      <c r="GC176" s="60"/>
      <c r="GD176" s="60"/>
      <c r="GE176" s="60"/>
      <c r="GF176" s="60"/>
      <c r="GG176" s="60"/>
      <c r="GH176" s="60"/>
      <c r="GI176" s="60"/>
      <c r="GJ176" s="60"/>
      <c r="GK176" s="60"/>
      <c r="GL176" s="60"/>
      <c r="GM176" s="60"/>
      <c r="GN176" s="60"/>
      <c r="GO176" s="60"/>
      <c r="GP176" s="60"/>
      <c r="GQ176" s="60"/>
      <c r="GR176" s="60"/>
      <c r="GS176" s="60"/>
      <c r="GT176" s="60"/>
      <c r="GU176" s="60"/>
      <c r="GV176" s="60"/>
      <c r="GW176" s="60"/>
      <c r="GX176" s="60"/>
      <c r="GY176" s="60"/>
      <c r="GZ176" s="60"/>
      <c r="HA176" s="60"/>
      <c r="HB176" s="60"/>
      <c r="HC176" s="60"/>
      <c r="HD176" s="60"/>
      <c r="HE176" s="60"/>
      <c r="HF176" s="60"/>
      <c r="HG176" s="60"/>
      <c r="HH176" s="60"/>
      <c r="HI176" s="60"/>
      <c r="HJ176" s="60"/>
      <c r="HK176" s="60"/>
      <c r="HL176" s="60"/>
      <c r="HM176" s="60"/>
      <c r="HN176" s="60"/>
      <c r="HO176" s="60"/>
      <c r="HP176" s="60"/>
      <c r="HQ176" s="60"/>
      <c r="HR176" s="60"/>
      <c r="HS176" s="60"/>
      <c r="HT176" s="60"/>
      <c r="HU176" s="60"/>
      <c r="HV176" s="60"/>
      <c r="HW176" s="60"/>
      <c r="HX176" s="60"/>
      <c r="HY176" s="60"/>
      <c r="HZ176" s="60"/>
      <c r="IA176" s="60"/>
      <c r="IB176" s="60"/>
      <c r="IC176" s="60"/>
      <c r="ID176" s="60"/>
      <c r="IE176" s="60"/>
      <c r="IF176" s="60"/>
      <c r="IG176" s="60"/>
      <c r="IH176" s="60"/>
      <c r="II176" s="60"/>
      <c r="IJ176" s="60"/>
      <c r="IK176" s="60"/>
      <c r="IL176" s="60"/>
      <c r="IM176" s="60"/>
      <c r="IN176" s="60"/>
      <c r="IO176" s="60"/>
      <c r="IP176" s="60"/>
      <c r="IQ176" s="60"/>
      <c r="IR176" s="60"/>
      <c r="IS176" s="60"/>
      <c r="IT176" s="60"/>
      <c r="IU176" s="60"/>
      <c r="IV176" s="60"/>
    </row>
    <row r="177" spans="1:256" s="236" customFormat="1" ht="17.45" customHeight="1">
      <c r="A177" s="60"/>
      <c r="B177" s="311">
        <v>43132</v>
      </c>
      <c r="C177" s="339">
        <v>989</v>
      </c>
      <c r="D177" s="340">
        <v>116106</v>
      </c>
      <c r="E177" s="339">
        <v>29295</v>
      </c>
      <c r="F177" s="314">
        <v>143271</v>
      </c>
      <c r="G177" s="335">
        <v>30284</v>
      </c>
      <c r="H177" s="396">
        <v>259377</v>
      </c>
      <c r="I177" s="606"/>
      <c r="J177" s="26"/>
      <c r="K177" s="273"/>
      <c r="L177" s="273"/>
      <c r="M177" s="273"/>
      <c r="N177" s="273"/>
      <c r="O177" s="273"/>
      <c r="P177" s="273"/>
      <c r="Q177" s="60"/>
      <c r="R177" s="60"/>
      <c r="S177" s="60"/>
      <c r="T177" s="60"/>
      <c r="U177" s="60"/>
      <c r="V177" s="60"/>
      <c r="W177" s="60"/>
      <c r="X177" s="60"/>
      <c r="Y177" s="60"/>
      <c r="Z177" s="60"/>
      <c r="AA177" s="60"/>
      <c r="AB177" s="60"/>
      <c r="AC177" s="60"/>
      <c r="AD177" s="60"/>
      <c r="AE177" s="60"/>
      <c r="AF177" s="60"/>
      <c r="AG177" s="60"/>
      <c r="AH177" s="60"/>
      <c r="AI177" s="60"/>
      <c r="AJ177" s="60"/>
      <c r="AK177" s="60"/>
      <c r="AL177" s="60"/>
      <c r="AM177" s="60"/>
      <c r="AN177" s="60"/>
      <c r="AO177" s="60"/>
      <c r="AP177" s="60"/>
      <c r="AQ177" s="60"/>
      <c r="AR177" s="60"/>
      <c r="AS177" s="60"/>
      <c r="AT177" s="60"/>
      <c r="AU177" s="60"/>
      <c r="AV177" s="60"/>
      <c r="AW177" s="60"/>
      <c r="AX177" s="60"/>
      <c r="AY177" s="60"/>
      <c r="AZ177" s="60"/>
      <c r="BA177" s="60"/>
      <c r="BB177" s="60"/>
      <c r="BC177" s="60"/>
      <c r="BD177" s="60"/>
      <c r="BE177" s="60"/>
      <c r="BF177" s="60"/>
      <c r="BG177" s="60"/>
      <c r="BH177" s="60"/>
      <c r="BI177" s="60"/>
      <c r="BJ177" s="60"/>
      <c r="BK177" s="60"/>
      <c r="BL177" s="60"/>
      <c r="BM177" s="60"/>
      <c r="BN177" s="60"/>
      <c r="BO177" s="60"/>
      <c r="BP177" s="60"/>
      <c r="BQ177" s="60"/>
      <c r="BR177" s="60"/>
      <c r="BS177" s="60"/>
      <c r="BT177" s="60"/>
      <c r="BU177" s="60"/>
      <c r="BV177" s="60"/>
      <c r="BW177" s="60"/>
      <c r="BX177" s="60"/>
      <c r="BY177" s="60"/>
      <c r="BZ177" s="60"/>
      <c r="CA177" s="60"/>
      <c r="CB177" s="60"/>
      <c r="CC177" s="60"/>
      <c r="CD177" s="60"/>
      <c r="CE177" s="60"/>
      <c r="CF177" s="60"/>
      <c r="CG177" s="60"/>
      <c r="CH177" s="60"/>
      <c r="CI177" s="60"/>
      <c r="CJ177" s="60"/>
      <c r="CK177" s="60"/>
      <c r="CL177" s="60"/>
      <c r="CM177" s="60"/>
      <c r="CN177" s="60"/>
      <c r="CO177" s="60"/>
      <c r="CP177" s="60"/>
      <c r="CQ177" s="60"/>
      <c r="CR177" s="60"/>
      <c r="CS177" s="60"/>
      <c r="CT177" s="60"/>
      <c r="CU177" s="60"/>
      <c r="CV177" s="60"/>
      <c r="CW177" s="60"/>
      <c r="CX177" s="60"/>
      <c r="CY177" s="60"/>
      <c r="CZ177" s="60"/>
      <c r="DA177" s="60"/>
      <c r="DB177" s="60"/>
      <c r="DC177" s="60"/>
      <c r="DD177" s="60"/>
      <c r="DE177" s="60"/>
      <c r="DF177" s="60"/>
      <c r="DG177" s="60"/>
      <c r="DH177" s="60"/>
      <c r="DI177" s="60"/>
      <c r="DJ177" s="60"/>
      <c r="DK177" s="60"/>
      <c r="DL177" s="60"/>
      <c r="DM177" s="60"/>
      <c r="DN177" s="60"/>
      <c r="DO177" s="60"/>
      <c r="DP177" s="60"/>
      <c r="DQ177" s="60"/>
      <c r="DR177" s="60"/>
      <c r="DS177" s="60"/>
      <c r="DT177" s="60"/>
      <c r="DU177" s="60"/>
      <c r="DV177" s="60"/>
      <c r="DW177" s="60"/>
      <c r="DX177" s="60"/>
      <c r="DY177" s="60"/>
      <c r="DZ177" s="60"/>
      <c r="EA177" s="60"/>
      <c r="EB177" s="60"/>
      <c r="EC177" s="60"/>
      <c r="ED177" s="60"/>
      <c r="EE177" s="60"/>
      <c r="EF177" s="60"/>
      <c r="EG177" s="60"/>
      <c r="EH177" s="60"/>
      <c r="EI177" s="60"/>
      <c r="EJ177" s="60"/>
      <c r="EK177" s="60"/>
      <c r="EL177" s="60"/>
      <c r="EM177" s="60"/>
      <c r="EN177" s="60"/>
      <c r="EO177" s="60"/>
      <c r="EP177" s="60"/>
      <c r="EQ177" s="60"/>
      <c r="ER177" s="60"/>
      <c r="ES177" s="60"/>
      <c r="ET177" s="60"/>
      <c r="EU177" s="60"/>
      <c r="EV177" s="60"/>
      <c r="EW177" s="60"/>
      <c r="EX177" s="60"/>
      <c r="EY177" s="60"/>
      <c r="EZ177" s="60"/>
      <c r="FA177" s="60"/>
      <c r="FB177" s="60"/>
      <c r="FC177" s="60"/>
      <c r="FD177" s="60"/>
      <c r="FE177" s="60"/>
      <c r="FF177" s="60"/>
      <c r="FG177" s="60"/>
      <c r="FH177" s="60"/>
      <c r="FI177" s="60"/>
      <c r="FJ177" s="60"/>
      <c r="FK177" s="60"/>
      <c r="FL177" s="60"/>
      <c r="FM177" s="60"/>
      <c r="FN177" s="60"/>
      <c r="FO177" s="60"/>
      <c r="FP177" s="60"/>
      <c r="FQ177" s="60"/>
      <c r="FR177" s="60"/>
      <c r="FS177" s="60"/>
      <c r="FT177" s="60"/>
      <c r="FU177" s="60"/>
      <c r="FV177" s="60"/>
      <c r="FW177" s="60"/>
      <c r="FX177" s="60"/>
      <c r="FY177" s="60"/>
      <c r="FZ177" s="60"/>
      <c r="GA177" s="60"/>
      <c r="GB177" s="60"/>
      <c r="GC177" s="60"/>
      <c r="GD177" s="60"/>
      <c r="GE177" s="60"/>
      <c r="GF177" s="60"/>
      <c r="GG177" s="60"/>
      <c r="GH177" s="60"/>
      <c r="GI177" s="60"/>
      <c r="GJ177" s="60"/>
      <c r="GK177" s="60"/>
      <c r="GL177" s="60"/>
      <c r="GM177" s="60"/>
      <c r="GN177" s="60"/>
      <c r="GO177" s="60"/>
      <c r="GP177" s="60"/>
      <c r="GQ177" s="60"/>
      <c r="GR177" s="60"/>
      <c r="GS177" s="60"/>
      <c r="GT177" s="60"/>
      <c r="GU177" s="60"/>
      <c r="GV177" s="60"/>
      <c r="GW177" s="60"/>
      <c r="GX177" s="60"/>
      <c r="GY177" s="60"/>
      <c r="GZ177" s="60"/>
      <c r="HA177" s="60"/>
      <c r="HB177" s="60"/>
      <c r="HC177" s="60"/>
      <c r="HD177" s="60"/>
      <c r="HE177" s="60"/>
      <c r="HF177" s="60"/>
      <c r="HG177" s="60"/>
      <c r="HH177" s="60"/>
      <c r="HI177" s="60"/>
      <c r="HJ177" s="60"/>
      <c r="HK177" s="60"/>
      <c r="HL177" s="60"/>
      <c r="HM177" s="60"/>
      <c r="HN177" s="60"/>
      <c r="HO177" s="60"/>
      <c r="HP177" s="60"/>
      <c r="HQ177" s="60"/>
      <c r="HR177" s="60"/>
      <c r="HS177" s="60"/>
      <c r="HT177" s="60"/>
      <c r="HU177" s="60"/>
      <c r="HV177" s="60"/>
      <c r="HW177" s="60"/>
      <c r="HX177" s="60"/>
      <c r="HY177" s="60"/>
      <c r="HZ177" s="60"/>
      <c r="IA177" s="60"/>
      <c r="IB177" s="60"/>
      <c r="IC177" s="60"/>
      <c r="ID177" s="60"/>
      <c r="IE177" s="60"/>
      <c r="IF177" s="60"/>
      <c r="IG177" s="60"/>
      <c r="IH177" s="60"/>
      <c r="II177" s="60"/>
      <c r="IJ177" s="60"/>
      <c r="IK177" s="60"/>
      <c r="IL177" s="60"/>
      <c r="IM177" s="60"/>
      <c r="IN177" s="60"/>
      <c r="IO177" s="60"/>
      <c r="IP177" s="60"/>
      <c r="IQ177" s="60"/>
      <c r="IR177" s="60"/>
      <c r="IS177" s="60"/>
      <c r="IT177" s="60"/>
      <c r="IU177" s="60"/>
      <c r="IV177" s="60"/>
    </row>
    <row r="178" spans="1:256" s="236" customFormat="1" ht="17.45" customHeight="1">
      <c r="A178" s="596"/>
      <c r="B178" s="311">
        <v>43177</v>
      </c>
      <c r="C178" s="339">
        <v>985</v>
      </c>
      <c r="D178" s="340">
        <v>116052</v>
      </c>
      <c r="E178" s="334">
        <v>29318</v>
      </c>
      <c r="F178" s="314">
        <v>143722</v>
      </c>
      <c r="G178" s="383">
        <v>30303</v>
      </c>
      <c r="H178" s="396">
        <v>259774</v>
      </c>
      <c r="I178" s="387"/>
      <c r="J178" s="26"/>
      <c r="K178" s="273"/>
      <c r="L178" s="273"/>
      <c r="M178" s="273"/>
      <c r="N178" s="273"/>
      <c r="O178" s="273"/>
      <c r="P178" s="273"/>
      <c r="Q178" s="60"/>
      <c r="R178" s="60"/>
      <c r="S178" s="60"/>
      <c r="T178" s="60"/>
      <c r="U178" s="60"/>
      <c r="V178" s="60"/>
      <c r="W178" s="60"/>
      <c r="X178" s="60"/>
      <c r="Y178" s="60"/>
      <c r="Z178" s="60"/>
      <c r="AA178" s="60"/>
      <c r="AB178" s="60"/>
      <c r="AC178" s="60"/>
      <c r="AD178" s="60"/>
      <c r="AE178" s="60"/>
      <c r="AF178" s="60"/>
      <c r="AG178" s="60"/>
      <c r="AH178" s="60"/>
      <c r="AI178" s="60"/>
      <c r="AJ178" s="60"/>
      <c r="AK178" s="60"/>
      <c r="AL178" s="60"/>
      <c r="AM178" s="60"/>
      <c r="AN178" s="60"/>
      <c r="AO178" s="60"/>
      <c r="AP178" s="60"/>
      <c r="AQ178" s="60"/>
      <c r="AR178" s="60"/>
      <c r="AS178" s="60"/>
      <c r="AT178" s="60"/>
      <c r="AU178" s="60"/>
      <c r="AV178" s="60"/>
      <c r="AW178" s="60"/>
      <c r="AX178" s="60"/>
      <c r="AY178" s="60"/>
      <c r="AZ178" s="60"/>
      <c r="BA178" s="60"/>
      <c r="BB178" s="60"/>
      <c r="BC178" s="60"/>
      <c r="BD178" s="60"/>
      <c r="BE178" s="60"/>
      <c r="BF178" s="60"/>
      <c r="BG178" s="60"/>
      <c r="BH178" s="60"/>
      <c r="BI178" s="60"/>
      <c r="BJ178" s="60"/>
      <c r="BK178" s="60"/>
      <c r="BL178" s="60"/>
      <c r="BM178" s="60"/>
      <c r="BN178" s="60"/>
      <c r="BO178" s="60"/>
      <c r="BP178" s="60"/>
      <c r="BQ178" s="60"/>
      <c r="BR178" s="60"/>
      <c r="BS178" s="60"/>
      <c r="BT178" s="60"/>
      <c r="BU178" s="60"/>
      <c r="BV178" s="60"/>
      <c r="BW178" s="60"/>
      <c r="BX178" s="60"/>
      <c r="BY178" s="60"/>
      <c r="BZ178" s="60"/>
      <c r="CA178" s="60"/>
      <c r="CB178" s="60"/>
      <c r="CC178" s="60"/>
      <c r="CD178" s="60"/>
      <c r="CE178" s="60"/>
      <c r="CF178" s="60"/>
      <c r="CG178" s="60"/>
      <c r="CH178" s="60"/>
      <c r="CI178" s="60"/>
      <c r="CJ178" s="60"/>
      <c r="CK178" s="60"/>
      <c r="CL178" s="60"/>
      <c r="CM178" s="60"/>
      <c r="CN178" s="60"/>
      <c r="CO178" s="60"/>
      <c r="CP178" s="60"/>
      <c r="CQ178" s="60"/>
      <c r="CR178" s="60"/>
      <c r="CS178" s="60"/>
      <c r="CT178" s="60"/>
      <c r="CU178" s="60"/>
      <c r="CV178" s="60"/>
      <c r="CW178" s="60"/>
      <c r="CX178" s="60"/>
      <c r="CY178" s="60"/>
      <c r="CZ178" s="60"/>
      <c r="DA178" s="60"/>
      <c r="DB178" s="60"/>
      <c r="DC178" s="60"/>
      <c r="DD178" s="60"/>
      <c r="DE178" s="60"/>
      <c r="DF178" s="60"/>
      <c r="DG178" s="60"/>
      <c r="DH178" s="60"/>
      <c r="DI178" s="60"/>
      <c r="DJ178" s="60"/>
      <c r="DK178" s="60"/>
      <c r="DL178" s="60"/>
      <c r="DM178" s="60"/>
      <c r="DN178" s="60"/>
      <c r="DO178" s="60"/>
      <c r="DP178" s="60"/>
      <c r="DQ178" s="60"/>
      <c r="DR178" s="60"/>
      <c r="DS178" s="60"/>
      <c r="DT178" s="60"/>
      <c r="DU178" s="60"/>
      <c r="DV178" s="60"/>
      <c r="DW178" s="60"/>
      <c r="DX178" s="60"/>
      <c r="DY178" s="60"/>
      <c r="DZ178" s="60"/>
      <c r="EA178" s="60"/>
      <c r="EB178" s="60"/>
      <c r="EC178" s="60"/>
      <c r="ED178" s="60"/>
      <c r="EE178" s="60"/>
      <c r="EF178" s="60"/>
      <c r="EG178" s="60"/>
      <c r="EH178" s="60"/>
      <c r="EI178" s="60"/>
      <c r="EJ178" s="60"/>
      <c r="EK178" s="60"/>
      <c r="EL178" s="60"/>
      <c r="EM178" s="60"/>
      <c r="EN178" s="60"/>
      <c r="EO178" s="60"/>
      <c r="EP178" s="60"/>
      <c r="EQ178" s="60"/>
      <c r="ER178" s="60"/>
      <c r="ES178" s="60"/>
      <c r="ET178" s="60"/>
      <c r="EU178" s="60"/>
      <c r="EV178" s="60"/>
      <c r="EW178" s="60"/>
      <c r="EX178" s="60"/>
      <c r="EY178" s="60"/>
      <c r="EZ178" s="60"/>
      <c r="FA178" s="60"/>
      <c r="FB178" s="60"/>
      <c r="FC178" s="60"/>
      <c r="FD178" s="60"/>
      <c r="FE178" s="60"/>
      <c r="FF178" s="60"/>
      <c r="FG178" s="60"/>
      <c r="FH178" s="60"/>
      <c r="FI178" s="60"/>
      <c r="FJ178" s="60"/>
      <c r="FK178" s="60"/>
      <c r="FL178" s="60"/>
      <c r="FM178" s="60"/>
      <c r="FN178" s="60"/>
      <c r="FO178" s="60"/>
      <c r="FP178" s="60"/>
      <c r="FQ178" s="60"/>
      <c r="FR178" s="60"/>
      <c r="FS178" s="60"/>
      <c r="FT178" s="60"/>
      <c r="FU178" s="60"/>
      <c r="FV178" s="60"/>
      <c r="FW178" s="60"/>
      <c r="FX178" s="60"/>
      <c r="FY178" s="60"/>
      <c r="FZ178" s="60"/>
      <c r="GA178" s="60"/>
      <c r="GB178" s="60"/>
      <c r="GC178" s="60"/>
      <c r="GD178" s="60"/>
      <c r="GE178" s="60"/>
      <c r="GF178" s="60"/>
      <c r="GG178" s="60"/>
      <c r="GH178" s="60"/>
      <c r="GI178" s="60"/>
      <c r="GJ178" s="60"/>
      <c r="GK178" s="60"/>
      <c r="GL178" s="60"/>
      <c r="GM178" s="60"/>
      <c r="GN178" s="60"/>
      <c r="GO178" s="60"/>
      <c r="GP178" s="60"/>
      <c r="GQ178" s="60"/>
      <c r="GR178" s="60"/>
      <c r="GS178" s="60"/>
      <c r="GT178" s="60"/>
      <c r="GU178" s="60"/>
      <c r="GV178" s="60"/>
      <c r="GW178" s="60"/>
      <c r="GX178" s="60"/>
      <c r="GY178" s="60"/>
      <c r="GZ178" s="60"/>
      <c r="HA178" s="60"/>
      <c r="HB178" s="60"/>
      <c r="HC178" s="60"/>
      <c r="HD178" s="60"/>
      <c r="HE178" s="60"/>
      <c r="HF178" s="60"/>
      <c r="HG178" s="60"/>
      <c r="HH178" s="60"/>
      <c r="HI178" s="60"/>
      <c r="HJ178" s="60"/>
      <c r="HK178" s="60"/>
      <c r="HL178" s="60"/>
      <c r="HM178" s="60"/>
      <c r="HN178" s="60"/>
      <c r="HO178" s="60"/>
      <c r="HP178" s="60"/>
      <c r="HQ178" s="60"/>
      <c r="HR178" s="60"/>
      <c r="HS178" s="60"/>
      <c r="HT178" s="60"/>
      <c r="HU178" s="60"/>
      <c r="HV178" s="60"/>
      <c r="HW178" s="60"/>
      <c r="HX178" s="60"/>
      <c r="HY178" s="60"/>
      <c r="HZ178" s="60"/>
      <c r="IA178" s="60"/>
      <c r="IB178" s="60"/>
      <c r="IC178" s="60"/>
      <c r="ID178" s="60"/>
      <c r="IE178" s="60"/>
      <c r="IF178" s="60"/>
      <c r="IG178" s="60"/>
      <c r="IH178" s="60"/>
      <c r="II178" s="60"/>
      <c r="IJ178" s="60"/>
      <c r="IK178" s="60"/>
      <c r="IL178" s="60"/>
      <c r="IM178" s="60"/>
      <c r="IN178" s="60"/>
      <c r="IO178" s="60"/>
      <c r="IP178" s="60"/>
      <c r="IQ178" s="60"/>
      <c r="IR178" s="60"/>
      <c r="IS178" s="60"/>
      <c r="IT178" s="60"/>
      <c r="IU178" s="60"/>
      <c r="IV178" s="60"/>
    </row>
    <row r="179" spans="1:256" ht="15.75">
      <c r="A179" s="597"/>
      <c r="B179" s="315">
        <v>43208</v>
      </c>
      <c r="C179" s="334">
        <v>969</v>
      </c>
      <c r="D179" s="340">
        <v>114542</v>
      </c>
      <c r="E179" s="409">
        <v>29344</v>
      </c>
      <c r="F179" s="404">
        <v>144089</v>
      </c>
      <c r="G179" s="405">
        <v>30313</v>
      </c>
      <c r="H179" s="396">
        <v>258631</v>
      </c>
      <c r="I179" s="400"/>
      <c r="J179" s="273"/>
      <c r="K179" s="273"/>
      <c r="L179" s="273"/>
      <c r="M179" s="273"/>
    </row>
    <row r="180" spans="1:256" ht="15.75">
      <c r="A180" s="594"/>
      <c r="B180" s="388">
        <v>43238</v>
      </c>
      <c r="C180" s="389">
        <v>961</v>
      </c>
      <c r="D180" s="340">
        <v>114508</v>
      </c>
      <c r="E180" s="339">
        <v>29495</v>
      </c>
      <c r="F180" s="340">
        <v>144575</v>
      </c>
      <c r="G180" s="405">
        <v>30456</v>
      </c>
      <c r="H180" s="396">
        <v>259083</v>
      </c>
      <c r="I180" s="400"/>
    </row>
    <row r="181" spans="1:256" ht="15.75">
      <c r="A181" s="594"/>
      <c r="B181" s="593">
        <v>43269</v>
      </c>
      <c r="C181" s="334">
        <v>955</v>
      </c>
      <c r="D181" s="340">
        <v>114175</v>
      </c>
      <c r="E181" s="595">
        <v>29731</v>
      </c>
      <c r="F181" s="314">
        <v>145471</v>
      </c>
      <c r="G181" s="335">
        <v>30686</v>
      </c>
      <c r="H181" s="396">
        <v>259646</v>
      </c>
      <c r="I181" s="400"/>
    </row>
    <row r="182" spans="1:256" ht="15.75">
      <c r="A182" s="594"/>
      <c r="B182" s="315">
        <v>43299</v>
      </c>
      <c r="C182" s="374">
        <v>946</v>
      </c>
      <c r="D182" s="314">
        <v>113204</v>
      </c>
      <c r="E182" s="374">
        <v>29842</v>
      </c>
      <c r="F182" s="314">
        <v>145542</v>
      </c>
      <c r="G182" s="383">
        <v>30788</v>
      </c>
      <c r="H182" s="394">
        <v>258746</v>
      </c>
    </row>
    <row r="183" spans="1:256" ht="15.75">
      <c r="B183" s="315">
        <v>43330</v>
      </c>
      <c r="C183" s="334">
        <v>944</v>
      </c>
      <c r="D183" s="314">
        <v>112417</v>
      </c>
      <c r="E183" s="334">
        <v>29825</v>
      </c>
      <c r="F183" s="605">
        <v>145056</v>
      </c>
      <c r="G183" s="335">
        <v>30769</v>
      </c>
      <c r="H183" s="394">
        <v>257473</v>
      </c>
    </row>
    <row r="184" spans="1:256" ht="15.75">
      <c r="B184" s="315">
        <v>43361</v>
      </c>
      <c r="C184" s="334">
        <v>928</v>
      </c>
      <c r="D184" s="314">
        <v>111370</v>
      </c>
      <c r="E184" s="334">
        <v>30029</v>
      </c>
      <c r="F184" s="605">
        <v>146086</v>
      </c>
      <c r="G184" s="335">
        <v>30957</v>
      </c>
      <c r="H184" s="394">
        <v>257456</v>
      </c>
    </row>
    <row r="185" spans="1:256" ht="15.75">
      <c r="A185" s="594"/>
      <c r="B185" s="315">
        <v>43391</v>
      </c>
      <c r="C185" s="334">
        <v>927</v>
      </c>
      <c r="D185" s="314">
        <v>110860</v>
      </c>
      <c r="E185" s="334">
        <v>30370</v>
      </c>
      <c r="F185" s="605">
        <v>146476</v>
      </c>
      <c r="G185" s="335">
        <v>31297</v>
      </c>
      <c r="H185" s="394">
        <v>257336</v>
      </c>
    </row>
    <row r="186" spans="1:256" ht="15.75">
      <c r="A186" s="594"/>
      <c r="B186" s="315">
        <v>43422</v>
      </c>
      <c r="C186" s="334">
        <v>913</v>
      </c>
      <c r="D186" s="314">
        <v>109042</v>
      </c>
      <c r="E186" s="334">
        <v>30276</v>
      </c>
      <c r="F186" s="605">
        <v>145715</v>
      </c>
      <c r="G186" s="335">
        <v>31189</v>
      </c>
      <c r="H186" s="394">
        <v>254757</v>
      </c>
    </row>
    <row r="187" spans="1:256" ht="16.5" thickBot="1">
      <c r="A187" s="594"/>
      <c r="B187" s="614">
        <v>43452</v>
      </c>
      <c r="C187" s="611">
        <v>906</v>
      </c>
      <c r="D187" s="612">
        <v>107145</v>
      </c>
      <c r="E187" s="611">
        <v>30390</v>
      </c>
      <c r="F187" s="615">
        <v>145334</v>
      </c>
      <c r="G187" s="604">
        <v>31296</v>
      </c>
      <c r="H187" s="613">
        <v>252479</v>
      </c>
    </row>
    <row r="188" spans="1:256" ht="15.75">
      <c r="A188" s="594"/>
      <c r="B188" s="325">
        <v>43483</v>
      </c>
      <c r="C188" s="336">
        <v>887</v>
      </c>
      <c r="D188" s="328">
        <v>104607</v>
      </c>
      <c r="E188" s="336">
        <v>30240</v>
      </c>
      <c r="F188" s="627">
        <v>145474</v>
      </c>
      <c r="G188" s="337">
        <v>31127</v>
      </c>
      <c r="H188" s="397">
        <v>250081</v>
      </c>
    </row>
    <row r="189" spans="1:256" ht="15.75">
      <c r="A189" s="594"/>
      <c r="B189" s="315">
        <v>43514</v>
      </c>
      <c r="C189" s="334">
        <v>881</v>
      </c>
      <c r="D189" s="314">
        <v>104167</v>
      </c>
      <c r="E189" s="334">
        <v>30501</v>
      </c>
      <c r="F189" s="314">
        <v>146225</v>
      </c>
      <c r="G189" s="335">
        <v>31382</v>
      </c>
      <c r="H189" s="394">
        <v>250392</v>
      </c>
    </row>
    <row r="190" spans="1:256" ht="15.75">
      <c r="A190" s="594"/>
      <c r="B190" s="625">
        <v>43542</v>
      </c>
      <c r="C190" s="409">
        <v>877</v>
      </c>
      <c r="D190" s="404">
        <v>103564</v>
      </c>
      <c r="E190" s="409">
        <v>30645</v>
      </c>
      <c r="F190" s="623">
        <v>147387</v>
      </c>
      <c r="G190" s="626">
        <v>31522</v>
      </c>
      <c r="H190" s="624">
        <v>250951</v>
      </c>
    </row>
    <row r="191" spans="1:256" ht="15.75">
      <c r="B191" s="315">
        <v>43573</v>
      </c>
      <c r="C191" s="334">
        <v>875</v>
      </c>
      <c r="D191" s="314">
        <v>103276</v>
      </c>
      <c r="E191" s="334">
        <v>30953</v>
      </c>
      <c r="F191" s="340">
        <v>147362</v>
      </c>
      <c r="G191" s="335">
        <v>31828</v>
      </c>
      <c r="H191" s="396">
        <v>250638</v>
      </c>
    </row>
    <row r="192" spans="1:256" ht="15.75">
      <c r="A192" s="594"/>
      <c r="B192" s="315">
        <v>43586</v>
      </c>
      <c r="C192" s="334">
        <v>874</v>
      </c>
      <c r="D192" s="314">
        <v>103342</v>
      </c>
      <c r="E192" s="334">
        <v>30873</v>
      </c>
      <c r="F192" s="314">
        <v>146769</v>
      </c>
      <c r="G192" s="335">
        <v>31747</v>
      </c>
      <c r="H192" s="396">
        <v>250111</v>
      </c>
    </row>
    <row r="193" spans="1:9" ht="15.75">
      <c r="A193" s="594"/>
      <c r="B193" s="311">
        <v>43617</v>
      </c>
      <c r="C193" s="339">
        <v>869</v>
      </c>
      <c r="D193" s="340">
        <v>103624</v>
      </c>
      <c r="E193" s="339">
        <f>G193-C193</f>
        <v>31190</v>
      </c>
      <c r="F193" s="623">
        <v>147682</v>
      </c>
      <c r="G193" s="383">
        <v>32059</v>
      </c>
      <c r="H193" s="396">
        <v>251306</v>
      </c>
    </row>
    <row r="194" spans="1:9" ht="15.75">
      <c r="A194" s="594"/>
      <c r="B194" s="315">
        <v>43647</v>
      </c>
      <c r="C194" s="334">
        <v>865</v>
      </c>
      <c r="D194" s="314">
        <v>102810</v>
      </c>
      <c r="E194" s="334">
        <v>30217</v>
      </c>
      <c r="F194" s="314">
        <v>145182</v>
      </c>
      <c r="G194" s="335">
        <v>31082</v>
      </c>
      <c r="H194" s="394">
        <v>247992</v>
      </c>
    </row>
    <row r="195" spans="1:9" ht="15.75" hidden="1">
      <c r="A195" s="594"/>
      <c r="B195" s="625"/>
      <c r="C195" s="409"/>
      <c r="D195" s="404"/>
      <c r="E195" s="409"/>
      <c r="F195" s="623"/>
      <c r="G195" s="626"/>
      <c r="H195" s="624"/>
    </row>
    <row r="196" spans="1:9" ht="15.75" hidden="1">
      <c r="A196" s="594"/>
      <c r="B196" s="625"/>
      <c r="C196" s="409"/>
      <c r="D196" s="404"/>
      <c r="E196" s="409"/>
      <c r="F196" s="623"/>
      <c r="G196" s="626"/>
      <c r="H196" s="624"/>
    </row>
    <row r="197" spans="1:9" ht="15.75" hidden="1">
      <c r="A197" s="594"/>
      <c r="B197" s="625"/>
      <c r="C197" s="409"/>
      <c r="D197" s="404"/>
      <c r="E197" s="409"/>
      <c r="F197" s="623"/>
      <c r="G197" s="626"/>
      <c r="H197" s="624"/>
    </row>
    <row r="198" spans="1:9" ht="15.75" hidden="1">
      <c r="A198" s="594"/>
      <c r="B198" s="625"/>
      <c r="C198" s="409"/>
      <c r="D198" s="404"/>
      <c r="E198" s="409"/>
      <c r="F198" s="623"/>
      <c r="G198" s="626"/>
      <c r="H198" s="624"/>
    </row>
    <row r="199" spans="1:9" ht="16.5" hidden="1" thickBot="1">
      <c r="A199" s="594"/>
      <c r="B199" s="614"/>
      <c r="C199" s="611"/>
      <c r="D199" s="612"/>
      <c r="E199" s="611"/>
      <c r="F199" s="404"/>
      <c r="G199" s="604"/>
      <c r="H199" s="613"/>
    </row>
    <row r="200" spans="1:9" ht="15.75">
      <c r="B200" s="592" t="s">
        <v>284</v>
      </c>
      <c r="C200" s="398"/>
      <c r="D200" s="273"/>
      <c r="E200" s="398"/>
      <c r="F200" s="666" t="s">
        <v>34</v>
      </c>
      <c r="G200" s="398"/>
      <c r="H200" s="398"/>
    </row>
    <row r="202" spans="1:9" ht="15.75">
      <c r="B202" s="398"/>
      <c r="C202" s="80"/>
      <c r="D202" s="80"/>
      <c r="E202" s="80"/>
      <c r="F202" s="78"/>
      <c r="G202" s="77"/>
      <c r="H202" s="78"/>
      <c r="I202" s="273"/>
    </row>
    <row r="203" spans="1:9" ht="15.75">
      <c r="B203" s="398"/>
      <c r="C203" s="229"/>
      <c r="D203" s="230"/>
      <c r="E203" s="229"/>
      <c r="F203" s="230"/>
      <c r="G203" s="229"/>
      <c r="H203" s="230"/>
      <c r="I203" s="273"/>
    </row>
  </sheetData>
  <mergeCells count="6">
    <mergeCell ref="B5:B6"/>
    <mergeCell ref="G5:H5"/>
    <mergeCell ref="K5:L5"/>
    <mergeCell ref="K17:L17"/>
    <mergeCell ref="C5:D5"/>
    <mergeCell ref="E5:F5"/>
  </mergeCells>
  <pageMargins left="0.7" right="0.7" top="0.75" bottom="0.75" header="0.3" footer="0.3"/>
  <pageSetup paperSize="9" scale="59" orientation="portrait" r:id="rId1"/>
  <colBreaks count="1" manualBreakCount="1">
    <brk id="1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5"/>
  <sheetViews>
    <sheetView zoomScale="71" zoomScaleNormal="71" zoomScaleSheetLayoutView="80" workbookViewId="0">
      <pane ySplit="3" topLeftCell="A183" activePane="bottomLeft" state="frozen"/>
      <selection pane="bottomLeft" activeCell="D222" sqref="D222"/>
    </sheetView>
  </sheetViews>
  <sheetFormatPr defaultRowHeight="14.25"/>
  <cols>
    <col min="1" max="1" width="6.5" style="28" customWidth="1"/>
    <col min="2" max="2" width="31.75" style="28" customWidth="1"/>
    <col min="3" max="3" width="12.875" style="28" customWidth="1"/>
    <col min="4" max="4" width="12" style="28" customWidth="1"/>
    <col min="5" max="5" width="12.375" style="28" customWidth="1"/>
    <col min="6" max="6" width="13.5" style="28" customWidth="1"/>
    <col min="7" max="7" width="12" style="28" customWidth="1"/>
    <col min="8" max="8" width="14.5" style="28" customWidth="1"/>
    <col min="9" max="9" width="13.5" style="28" customWidth="1"/>
    <col min="10" max="10" width="11.5" style="28" customWidth="1"/>
    <col min="11" max="11" width="15.25" style="28" customWidth="1"/>
    <col min="13" max="14" width="8.125" bestFit="1" customWidth="1"/>
    <col min="15" max="15" width="8.875" bestFit="1" customWidth="1"/>
    <col min="16" max="16" width="8.125" bestFit="1" customWidth="1"/>
    <col min="17" max="17" width="11.5" customWidth="1"/>
    <col min="18" max="18" width="19.25" customWidth="1"/>
    <col min="19" max="20" width="8.125" bestFit="1" customWidth="1"/>
    <col min="21" max="21" width="8.875" bestFit="1" customWidth="1"/>
  </cols>
  <sheetData>
    <row r="1" spans="2:20" ht="18.75">
      <c r="B1" s="29" t="s">
        <v>9</v>
      </c>
    </row>
    <row r="2" spans="2:20" ht="18.75">
      <c r="B2" s="30" t="s">
        <v>10</v>
      </c>
      <c r="C2" s="29" t="s">
        <v>11</v>
      </c>
      <c r="G2" s="260"/>
      <c r="J2" s="260"/>
    </row>
    <row r="3" spans="2:20" ht="15" thickBot="1"/>
    <row r="4" spans="2:20" ht="17.25" thickTop="1" thickBot="1">
      <c r="B4" s="722">
        <v>2008</v>
      </c>
      <c r="C4" s="723"/>
      <c r="D4" s="723"/>
      <c r="E4" s="723"/>
      <c r="F4" s="723"/>
      <c r="G4" s="723"/>
      <c r="H4" s="723"/>
      <c r="I4" s="723"/>
      <c r="J4" s="723"/>
      <c r="K4" s="724"/>
    </row>
    <row r="5" spans="2:20" ht="18" customHeight="1" thickTop="1" thickBot="1">
      <c r="B5" s="713" t="s">
        <v>12</v>
      </c>
      <c r="C5" s="716" t="s">
        <v>13</v>
      </c>
      <c r="D5" s="717"/>
      <c r="E5" s="718"/>
      <c r="F5" s="719" t="s">
        <v>14</v>
      </c>
      <c r="G5" s="720"/>
      <c r="H5" s="721"/>
      <c r="I5" s="716" t="s">
        <v>15</v>
      </c>
      <c r="J5" s="717"/>
      <c r="K5" s="718"/>
    </row>
    <row r="6" spans="2:20" ht="17.25">
      <c r="B6" s="714"/>
      <c r="C6" s="711" t="s">
        <v>16</v>
      </c>
      <c r="D6" s="709" t="s">
        <v>17</v>
      </c>
      <c r="E6" s="710"/>
      <c r="F6" s="711" t="s">
        <v>16</v>
      </c>
      <c r="G6" s="709" t="s">
        <v>17</v>
      </c>
      <c r="H6" s="710"/>
      <c r="I6" s="711" t="s">
        <v>16</v>
      </c>
      <c r="J6" s="709" t="s">
        <v>17</v>
      </c>
      <c r="K6" s="710"/>
    </row>
    <row r="7" spans="2:20" ht="18" thickBot="1">
      <c r="B7" s="715"/>
      <c r="C7" s="712"/>
      <c r="D7" s="31" t="s">
        <v>18</v>
      </c>
      <c r="E7" s="32" t="s">
        <v>19</v>
      </c>
      <c r="F7" s="712"/>
      <c r="G7" s="31" t="s">
        <v>18</v>
      </c>
      <c r="H7" s="32" t="s">
        <v>19</v>
      </c>
      <c r="I7" s="712"/>
      <c r="J7" s="31" t="s">
        <v>18</v>
      </c>
      <c r="K7" s="32" t="s">
        <v>19</v>
      </c>
      <c r="T7" s="373"/>
    </row>
    <row r="8" spans="2:20" ht="19.5" thickTop="1" thickBot="1">
      <c r="B8" s="33">
        <v>39454</v>
      </c>
      <c r="C8" s="34">
        <v>2139</v>
      </c>
      <c r="D8" s="35">
        <v>162842</v>
      </c>
      <c r="E8" s="36"/>
      <c r="F8" s="34">
        <v>6124</v>
      </c>
      <c r="G8" s="35">
        <v>37985</v>
      </c>
      <c r="H8" s="36"/>
      <c r="I8" s="34">
        <v>8263</v>
      </c>
      <c r="J8" s="37">
        <v>200827</v>
      </c>
      <c r="K8" s="36"/>
      <c r="O8" s="38"/>
      <c r="P8" s="38"/>
      <c r="Q8" s="38"/>
      <c r="R8" s="38"/>
      <c r="S8" s="38"/>
      <c r="T8" s="38"/>
    </row>
    <row r="9" spans="2:20" ht="19.5" thickTop="1" thickBot="1">
      <c r="B9" s="33">
        <v>39479</v>
      </c>
      <c r="C9" s="34">
        <v>2156</v>
      </c>
      <c r="D9" s="35">
        <v>165422</v>
      </c>
      <c r="E9" s="36"/>
      <c r="F9" s="34">
        <v>6392</v>
      </c>
      <c r="G9" s="35">
        <v>39304</v>
      </c>
      <c r="H9" s="36"/>
      <c r="I9" s="34">
        <v>8548</v>
      </c>
      <c r="J9" s="37">
        <v>204726</v>
      </c>
      <c r="K9" s="36"/>
      <c r="O9" s="38"/>
      <c r="P9" s="38"/>
      <c r="Q9" s="38"/>
      <c r="R9" s="38"/>
      <c r="S9" s="38"/>
      <c r="T9" s="38"/>
    </row>
    <row r="10" spans="2:20" ht="19.5" thickTop="1" thickBot="1">
      <c r="B10" s="33">
        <v>39508</v>
      </c>
      <c r="C10" s="34">
        <v>2161</v>
      </c>
      <c r="D10" s="35">
        <v>166248</v>
      </c>
      <c r="E10" s="36"/>
      <c r="F10" s="34">
        <v>6525</v>
      </c>
      <c r="G10" s="35">
        <v>39598</v>
      </c>
      <c r="H10" s="36"/>
      <c r="I10" s="34">
        <v>8686</v>
      </c>
      <c r="J10" s="37">
        <v>205846</v>
      </c>
      <c r="K10" s="36"/>
      <c r="O10" s="38"/>
      <c r="P10" s="38"/>
      <c r="Q10" s="38"/>
      <c r="R10" s="38"/>
      <c r="S10" s="38"/>
      <c r="T10" s="38"/>
    </row>
    <row r="11" spans="2:20" ht="17.25" thickTop="1" thickBot="1">
      <c r="B11" s="33">
        <v>39539</v>
      </c>
      <c r="C11" s="34">
        <v>2155</v>
      </c>
      <c r="D11" s="35">
        <v>166317</v>
      </c>
      <c r="E11" s="36"/>
      <c r="F11" s="34">
        <v>6532</v>
      </c>
      <c r="G11" s="35">
        <v>39665</v>
      </c>
      <c r="H11" s="36"/>
      <c r="I11" s="34">
        <v>8687</v>
      </c>
      <c r="J11" s="37">
        <v>205982</v>
      </c>
      <c r="K11" s="36"/>
    </row>
    <row r="12" spans="2:20" ht="17.25" thickTop="1" thickBot="1">
      <c r="B12" s="33">
        <v>39570</v>
      </c>
      <c r="C12" s="34">
        <v>2176</v>
      </c>
      <c r="D12" s="35">
        <v>167935</v>
      </c>
      <c r="E12" s="36"/>
      <c r="F12" s="34">
        <v>6685</v>
      </c>
      <c r="G12" s="35">
        <v>39000</v>
      </c>
      <c r="H12" s="36"/>
      <c r="I12" s="34">
        <v>8863</v>
      </c>
      <c r="J12" s="37">
        <v>206949</v>
      </c>
      <c r="K12" s="36"/>
    </row>
    <row r="13" spans="2:20" ht="17.25" thickTop="1" thickBot="1">
      <c r="B13" s="33">
        <v>39601</v>
      </c>
      <c r="C13" s="34">
        <v>2175</v>
      </c>
      <c r="D13" s="35">
        <v>167511</v>
      </c>
      <c r="E13" s="36">
        <v>158025</v>
      </c>
      <c r="F13" s="34">
        <v>6781</v>
      </c>
      <c r="G13" s="35">
        <v>39213</v>
      </c>
      <c r="H13" s="36">
        <v>36813</v>
      </c>
      <c r="I13" s="34">
        <v>8956</v>
      </c>
      <c r="J13" s="37">
        <v>206724</v>
      </c>
      <c r="K13" s="36">
        <v>194838</v>
      </c>
    </row>
    <row r="14" spans="2:20" ht="17.25" thickTop="1" thickBot="1">
      <c r="B14" s="33">
        <v>39631</v>
      </c>
      <c r="C14" s="34">
        <v>2169</v>
      </c>
      <c r="D14" s="35">
        <v>167249</v>
      </c>
      <c r="E14" s="36">
        <v>157739</v>
      </c>
      <c r="F14" s="34">
        <v>6832</v>
      </c>
      <c r="G14" s="35">
        <v>39059</v>
      </c>
      <c r="H14" s="36">
        <v>36681</v>
      </c>
      <c r="I14" s="34">
        <v>9004</v>
      </c>
      <c r="J14" s="37">
        <v>206327</v>
      </c>
      <c r="K14" s="36">
        <v>194439</v>
      </c>
    </row>
    <row r="15" spans="2:20" ht="17.25" thickTop="1" thickBot="1">
      <c r="B15" s="33">
        <v>39663</v>
      </c>
      <c r="C15" s="34">
        <v>2149</v>
      </c>
      <c r="D15" s="35">
        <v>166665</v>
      </c>
      <c r="E15" s="36">
        <v>157218</v>
      </c>
      <c r="F15" s="34">
        <v>6745</v>
      </c>
      <c r="G15" s="35">
        <v>38308</v>
      </c>
      <c r="H15" s="36">
        <v>35995</v>
      </c>
      <c r="I15" s="34">
        <v>8896</v>
      </c>
      <c r="J15" s="37">
        <v>204975</v>
      </c>
      <c r="K15" s="36">
        <v>193214</v>
      </c>
    </row>
    <row r="16" spans="2:20" ht="17.25" thickTop="1" thickBot="1">
      <c r="B16" s="33">
        <v>39694</v>
      </c>
      <c r="C16" s="34">
        <v>2164</v>
      </c>
      <c r="D16" s="35">
        <v>167224</v>
      </c>
      <c r="E16" s="36">
        <v>157793</v>
      </c>
      <c r="F16" s="34">
        <v>7000</v>
      </c>
      <c r="G16" s="35">
        <v>39349</v>
      </c>
      <c r="H16" s="36">
        <v>36930</v>
      </c>
      <c r="I16" s="34">
        <v>9164</v>
      </c>
      <c r="J16" s="37">
        <v>206573</v>
      </c>
      <c r="K16" s="36">
        <v>194723</v>
      </c>
    </row>
    <row r="17" spans="2:21" ht="17.25" thickTop="1" thickBot="1">
      <c r="B17" s="33">
        <v>39725</v>
      </c>
      <c r="C17" s="34">
        <v>2157</v>
      </c>
      <c r="D17" s="35">
        <v>166739</v>
      </c>
      <c r="E17" s="36">
        <v>157211</v>
      </c>
      <c r="F17" s="34">
        <v>7112</v>
      </c>
      <c r="G17" s="35">
        <v>39773</v>
      </c>
      <c r="H17" s="36">
        <v>37329</v>
      </c>
      <c r="I17" s="34">
        <v>9269</v>
      </c>
      <c r="J17" s="37">
        <v>206512</v>
      </c>
      <c r="K17" s="36">
        <v>194539</v>
      </c>
    </row>
    <row r="18" spans="2:21" ht="17.25" thickTop="1" thickBot="1">
      <c r="B18" s="33">
        <v>39756</v>
      </c>
      <c r="C18" s="34">
        <v>2145</v>
      </c>
      <c r="D18" s="35">
        <v>165120</v>
      </c>
      <c r="E18" s="36">
        <v>155998</v>
      </c>
      <c r="F18" s="34">
        <v>7007</v>
      </c>
      <c r="G18" s="35">
        <v>38888</v>
      </c>
      <c r="H18" s="36">
        <v>36544</v>
      </c>
      <c r="I18" s="34">
        <v>9153</v>
      </c>
      <c r="J18" s="37">
        <v>204015</v>
      </c>
      <c r="K18" s="36">
        <v>192549</v>
      </c>
    </row>
    <row r="19" spans="2:21" ht="17.25" thickTop="1" thickBot="1">
      <c r="B19" s="33">
        <v>39786</v>
      </c>
      <c r="C19" s="34">
        <v>2146</v>
      </c>
      <c r="D19" s="35">
        <v>163794</v>
      </c>
      <c r="E19" s="36">
        <v>154506</v>
      </c>
      <c r="F19" s="34">
        <v>7134</v>
      </c>
      <c r="G19" s="35">
        <v>39241</v>
      </c>
      <c r="H19" s="36">
        <v>36890</v>
      </c>
      <c r="I19" s="34">
        <v>9281</v>
      </c>
      <c r="J19" s="37">
        <v>203036</v>
      </c>
      <c r="K19" s="36">
        <v>191397</v>
      </c>
    </row>
    <row r="20" spans="2:21" ht="17.25" thickTop="1" thickBot="1">
      <c r="B20" s="39" t="s">
        <v>20</v>
      </c>
      <c r="C20" s="40">
        <v>2158</v>
      </c>
      <c r="D20" s="41">
        <v>166089</v>
      </c>
      <c r="E20" s="42"/>
      <c r="F20" s="40">
        <v>6739</v>
      </c>
      <c r="G20" s="41">
        <v>39115</v>
      </c>
      <c r="H20" s="42"/>
      <c r="I20" s="40">
        <v>8898</v>
      </c>
      <c r="J20" s="41">
        <v>205208</v>
      </c>
      <c r="K20" s="43"/>
    </row>
    <row r="21" spans="2:21" ht="17.25" thickTop="1" thickBot="1">
      <c r="B21" s="44"/>
      <c r="C21" s="45"/>
      <c r="D21" s="46"/>
      <c r="E21" s="47"/>
      <c r="F21" s="45"/>
      <c r="G21" s="46"/>
      <c r="H21" s="47"/>
      <c r="I21" s="45"/>
      <c r="J21" s="46"/>
      <c r="K21" s="48"/>
    </row>
    <row r="22" spans="2:21" ht="17.25" thickTop="1" thickBot="1">
      <c r="B22" s="722">
        <v>2009</v>
      </c>
      <c r="C22" s="723"/>
      <c r="D22" s="723"/>
      <c r="E22" s="723"/>
      <c r="F22" s="723"/>
      <c r="G22" s="723"/>
      <c r="H22" s="723"/>
      <c r="I22" s="723"/>
      <c r="J22" s="723"/>
      <c r="K22" s="724"/>
    </row>
    <row r="23" spans="2:21" ht="18" customHeight="1" thickTop="1" thickBot="1">
      <c r="B23" s="713" t="s">
        <v>12</v>
      </c>
      <c r="C23" s="716" t="s">
        <v>13</v>
      </c>
      <c r="D23" s="717"/>
      <c r="E23" s="718"/>
      <c r="F23" s="719" t="s">
        <v>14</v>
      </c>
      <c r="G23" s="720"/>
      <c r="H23" s="721"/>
      <c r="I23" s="716" t="s">
        <v>15</v>
      </c>
      <c r="J23" s="717"/>
      <c r="K23" s="718"/>
    </row>
    <row r="24" spans="2:21" ht="16.5" customHeight="1">
      <c r="B24" s="714"/>
      <c r="C24" s="711" t="s">
        <v>16</v>
      </c>
      <c r="D24" s="709" t="s">
        <v>17</v>
      </c>
      <c r="E24" s="710"/>
      <c r="F24" s="711" t="s">
        <v>16</v>
      </c>
      <c r="G24" s="709" t="s">
        <v>17</v>
      </c>
      <c r="H24" s="710"/>
      <c r="I24" s="711" t="s">
        <v>16</v>
      </c>
      <c r="J24" s="709" t="s">
        <v>17</v>
      </c>
      <c r="K24" s="710"/>
    </row>
    <row r="25" spans="2:21" ht="16.5" customHeight="1" thickBot="1">
      <c r="B25" s="715"/>
      <c r="C25" s="712"/>
      <c r="D25" s="31" t="s">
        <v>18</v>
      </c>
      <c r="E25" s="32" t="s">
        <v>19</v>
      </c>
      <c r="F25" s="712"/>
      <c r="G25" s="31" t="s">
        <v>18</v>
      </c>
      <c r="H25" s="32" t="s">
        <v>19</v>
      </c>
      <c r="I25" s="712"/>
      <c r="J25" s="31" t="s">
        <v>18</v>
      </c>
      <c r="K25" s="32" t="s">
        <v>19</v>
      </c>
    </row>
    <row r="26" spans="2:21" ht="17.25" thickTop="1" thickBot="1">
      <c r="B26" s="33">
        <v>39820</v>
      </c>
      <c r="C26" s="34">
        <v>2151</v>
      </c>
      <c r="D26" s="35">
        <v>181971</v>
      </c>
      <c r="E26" s="36">
        <v>171176</v>
      </c>
      <c r="F26" s="34">
        <v>7748</v>
      </c>
      <c r="G26" s="35">
        <v>44728</v>
      </c>
      <c r="H26" s="36">
        <v>41608</v>
      </c>
      <c r="I26" s="34">
        <v>9905</v>
      </c>
      <c r="J26" s="35">
        <v>226763</v>
      </c>
      <c r="K26" s="36">
        <v>212844</v>
      </c>
      <c r="L26" s="49"/>
      <c r="M26" s="49"/>
      <c r="N26" s="49"/>
      <c r="O26" s="50"/>
      <c r="P26" s="51"/>
      <c r="Q26" s="51"/>
      <c r="R26" s="50"/>
      <c r="S26" s="52"/>
      <c r="T26" s="52"/>
      <c r="U26" s="53"/>
    </row>
    <row r="27" spans="2:21" ht="17.25" thickTop="1" thickBot="1">
      <c r="B27" s="33">
        <v>39845</v>
      </c>
      <c r="C27" s="34">
        <v>2136</v>
      </c>
      <c r="D27" s="35">
        <v>182702</v>
      </c>
      <c r="E27" s="36">
        <v>171940</v>
      </c>
      <c r="F27" s="34">
        <v>8293</v>
      </c>
      <c r="G27" s="35">
        <v>46947</v>
      </c>
      <c r="H27" s="36">
        <v>43637</v>
      </c>
      <c r="I27" s="34">
        <v>10432</v>
      </c>
      <c r="J27" s="35">
        <v>229652</v>
      </c>
      <c r="K27" s="36">
        <v>215580</v>
      </c>
      <c r="L27" s="49"/>
      <c r="M27" s="49"/>
      <c r="N27" s="49"/>
      <c r="O27" s="50"/>
      <c r="P27" s="51"/>
      <c r="Q27" s="51"/>
      <c r="R27" s="50"/>
      <c r="S27" s="52"/>
      <c r="T27" s="52"/>
      <c r="U27" s="53"/>
    </row>
    <row r="28" spans="2:21" ht="17.25" thickTop="1" thickBot="1">
      <c r="B28" s="33">
        <v>39873</v>
      </c>
      <c r="C28" s="34">
        <v>2126</v>
      </c>
      <c r="D28" s="35">
        <v>183146</v>
      </c>
      <c r="E28" s="36">
        <v>172012</v>
      </c>
      <c r="F28" s="34">
        <v>8514</v>
      </c>
      <c r="G28" s="35">
        <v>47856</v>
      </c>
      <c r="H28" s="36">
        <v>44414</v>
      </c>
      <c r="I28" s="34">
        <v>10645</v>
      </c>
      <c r="J28" s="35">
        <v>231024</v>
      </c>
      <c r="K28" s="36">
        <v>216447</v>
      </c>
      <c r="L28" s="49"/>
      <c r="M28" s="49"/>
      <c r="N28" s="49"/>
      <c r="O28" s="50"/>
      <c r="P28" s="51"/>
      <c r="Q28" s="51"/>
      <c r="R28" s="50"/>
      <c r="S28" s="52"/>
      <c r="T28" s="52"/>
      <c r="U28" s="53"/>
    </row>
    <row r="29" spans="2:21" ht="17.25" thickTop="1" thickBot="1">
      <c r="B29" s="33">
        <v>39904</v>
      </c>
      <c r="C29" s="34">
        <v>2111</v>
      </c>
      <c r="D29" s="35">
        <v>182387</v>
      </c>
      <c r="E29" s="36">
        <v>171228</v>
      </c>
      <c r="F29" s="34">
        <v>8919</v>
      </c>
      <c r="G29" s="35">
        <v>49188</v>
      </c>
      <c r="H29" s="36">
        <v>45576</v>
      </c>
      <c r="I29" s="34">
        <v>11035</v>
      </c>
      <c r="J29" s="35">
        <v>231636</v>
      </c>
      <c r="K29" s="36">
        <v>216862</v>
      </c>
      <c r="L29" s="49"/>
      <c r="M29" s="49"/>
      <c r="N29" s="49"/>
      <c r="O29" s="50"/>
      <c r="P29" s="51"/>
      <c r="Q29" s="51"/>
      <c r="R29" s="50"/>
      <c r="S29" s="52"/>
      <c r="T29" s="52"/>
      <c r="U29" s="53"/>
    </row>
    <row r="30" spans="2:21" ht="17.25" thickTop="1" thickBot="1">
      <c r="B30" s="33">
        <v>39935</v>
      </c>
      <c r="C30" s="34">
        <v>2106</v>
      </c>
      <c r="D30" s="35">
        <v>183017</v>
      </c>
      <c r="E30" s="36">
        <v>171714</v>
      </c>
      <c r="F30" s="34">
        <v>9082</v>
      </c>
      <c r="G30" s="35">
        <v>49985</v>
      </c>
      <c r="H30" s="36">
        <v>46319</v>
      </c>
      <c r="I30" s="34">
        <v>11189</v>
      </c>
      <c r="J30" s="35">
        <v>233003</v>
      </c>
      <c r="K30" s="36">
        <v>218034</v>
      </c>
      <c r="L30" s="49"/>
      <c r="M30" s="49"/>
      <c r="N30" s="49"/>
      <c r="O30" s="50"/>
      <c r="P30" s="51"/>
      <c r="Q30" s="51"/>
      <c r="R30" s="50"/>
      <c r="S30" s="52"/>
      <c r="T30" s="52"/>
      <c r="U30" s="53"/>
    </row>
    <row r="31" spans="2:21" ht="17.25" thickTop="1" thickBot="1">
      <c r="B31" s="33">
        <v>39966</v>
      </c>
      <c r="C31" s="34">
        <v>2099</v>
      </c>
      <c r="D31" s="35">
        <v>183428</v>
      </c>
      <c r="E31" s="36">
        <v>172339</v>
      </c>
      <c r="F31" s="34">
        <v>9511</v>
      </c>
      <c r="G31" s="35">
        <v>51203</v>
      </c>
      <c r="H31" s="36">
        <v>47485</v>
      </c>
      <c r="I31" s="34">
        <v>11615</v>
      </c>
      <c r="J31" s="35">
        <v>234972</v>
      </c>
      <c r="K31" s="36">
        <v>220161</v>
      </c>
      <c r="L31" s="49"/>
      <c r="M31" s="49"/>
      <c r="N31" s="49"/>
      <c r="O31" s="50"/>
      <c r="P31" s="51"/>
      <c r="Q31" s="51"/>
      <c r="R31" s="50"/>
      <c r="S31" s="52"/>
      <c r="T31" s="52"/>
      <c r="U31" s="53"/>
    </row>
    <row r="32" spans="2:21" ht="17.25" thickTop="1" thickBot="1">
      <c r="B32" s="33">
        <v>39996</v>
      </c>
      <c r="C32" s="34">
        <v>2105</v>
      </c>
      <c r="D32" s="35">
        <v>185010</v>
      </c>
      <c r="E32" s="36">
        <v>173648</v>
      </c>
      <c r="F32" s="34">
        <v>9883</v>
      </c>
      <c r="G32" s="35">
        <v>52222</v>
      </c>
      <c r="H32" s="36">
        <v>48451.71</v>
      </c>
      <c r="I32" s="34">
        <v>11991</v>
      </c>
      <c r="J32" s="35">
        <v>237279</v>
      </c>
      <c r="K32" s="36">
        <v>222145.7</v>
      </c>
      <c r="L32" s="49"/>
      <c r="M32" s="49"/>
      <c r="N32" s="49"/>
      <c r="O32" s="50"/>
      <c r="P32" s="51"/>
      <c r="Q32" s="51"/>
      <c r="R32" s="50"/>
      <c r="S32" s="52"/>
      <c r="T32" s="52"/>
      <c r="U32" s="53"/>
    </row>
    <row r="33" spans="2:21" ht="17.25" thickTop="1" thickBot="1">
      <c r="B33" s="33">
        <v>40028</v>
      </c>
      <c r="C33" s="34">
        <v>2105</v>
      </c>
      <c r="D33" s="35">
        <v>185980</v>
      </c>
      <c r="E33" s="36">
        <v>174709.02</v>
      </c>
      <c r="F33" s="34">
        <v>10209</v>
      </c>
      <c r="G33" s="35">
        <v>53259</v>
      </c>
      <c r="H33" s="36">
        <v>49450.97</v>
      </c>
      <c r="I33" s="34">
        <v>12316</v>
      </c>
      <c r="J33" s="35">
        <v>239241</v>
      </c>
      <c r="K33" s="36">
        <v>224161.38</v>
      </c>
      <c r="L33" s="49"/>
      <c r="M33" s="49"/>
      <c r="N33" s="49"/>
      <c r="O33" s="50"/>
      <c r="P33" s="51"/>
      <c r="Q33" s="51"/>
      <c r="R33" s="50"/>
      <c r="S33" s="52"/>
      <c r="T33" s="52"/>
      <c r="U33" s="53"/>
    </row>
    <row r="34" spans="2:21" ht="17.25" thickTop="1" thickBot="1">
      <c r="B34" s="33">
        <v>40059</v>
      </c>
      <c r="C34" s="34">
        <v>2095</v>
      </c>
      <c r="D34" s="35">
        <v>187107</v>
      </c>
      <c r="E34" s="36">
        <v>175612.5</v>
      </c>
      <c r="F34" s="34">
        <v>10549</v>
      </c>
      <c r="G34" s="35">
        <v>54862</v>
      </c>
      <c r="H34" s="36">
        <v>50879.360000000001</v>
      </c>
      <c r="I34" s="34">
        <v>12646</v>
      </c>
      <c r="J34" s="35">
        <v>241983</v>
      </c>
      <c r="K34" s="36">
        <v>226505</v>
      </c>
      <c r="L34" s="49"/>
      <c r="M34" s="49"/>
      <c r="N34" s="49"/>
      <c r="O34" s="50"/>
      <c r="P34" s="51"/>
      <c r="Q34" s="51"/>
      <c r="R34" s="50"/>
      <c r="S34" s="52"/>
      <c r="T34" s="52"/>
      <c r="U34" s="53"/>
    </row>
    <row r="35" spans="2:21" ht="17.25" thickTop="1" thickBot="1">
      <c r="B35" s="33">
        <v>40090</v>
      </c>
      <c r="C35" s="34">
        <v>2099</v>
      </c>
      <c r="D35" s="35">
        <v>187558</v>
      </c>
      <c r="E35" s="36">
        <v>176106.14</v>
      </c>
      <c r="F35" s="34">
        <v>10964</v>
      </c>
      <c r="G35" s="35">
        <v>56753</v>
      </c>
      <c r="H35" s="36">
        <v>52614.39</v>
      </c>
      <c r="I35" s="34">
        <v>13064</v>
      </c>
      <c r="J35" s="35">
        <v>244312</v>
      </c>
      <c r="K35" s="36">
        <v>228721.53</v>
      </c>
      <c r="L35" s="49"/>
      <c r="M35" s="49"/>
      <c r="N35" s="49"/>
      <c r="O35" s="50"/>
      <c r="P35" s="51"/>
      <c r="Q35" s="51"/>
      <c r="R35" s="50"/>
      <c r="S35" s="52"/>
      <c r="T35" s="52"/>
      <c r="U35" s="53"/>
    </row>
    <row r="36" spans="2:21" ht="17.25" thickTop="1" thickBot="1">
      <c r="B36" s="33">
        <v>40121</v>
      </c>
      <c r="C36" s="34">
        <v>2088</v>
      </c>
      <c r="D36" s="35">
        <v>188418</v>
      </c>
      <c r="E36" s="36">
        <v>177052.98</v>
      </c>
      <c r="F36" s="34">
        <v>11222</v>
      </c>
      <c r="G36" s="35">
        <v>57335</v>
      </c>
      <c r="H36" s="36">
        <v>53262.14</v>
      </c>
      <c r="I36" s="34">
        <v>13315</v>
      </c>
      <c r="J36" s="35">
        <v>245769</v>
      </c>
      <c r="K36" s="36">
        <v>230330.58</v>
      </c>
      <c r="L36" s="49"/>
      <c r="M36" s="49"/>
      <c r="N36" s="49"/>
      <c r="O36" s="50"/>
      <c r="P36" s="51"/>
      <c r="Q36" s="51"/>
      <c r="R36" s="50"/>
      <c r="S36" s="52"/>
      <c r="T36" s="52"/>
      <c r="U36" s="53"/>
    </row>
    <row r="37" spans="2:21" ht="17.25" thickTop="1" thickBot="1">
      <c r="B37" s="33">
        <v>40151</v>
      </c>
      <c r="C37" s="34">
        <v>2087</v>
      </c>
      <c r="D37" s="35">
        <v>188704</v>
      </c>
      <c r="E37" s="36">
        <v>177624.65</v>
      </c>
      <c r="F37" s="34">
        <v>11507</v>
      </c>
      <c r="G37" s="35">
        <v>58444</v>
      </c>
      <c r="H37" s="36">
        <v>54431</v>
      </c>
      <c r="I37" s="34">
        <v>13596</v>
      </c>
      <c r="J37" s="35">
        <v>247150</v>
      </c>
      <c r="K37" s="36">
        <v>232057</v>
      </c>
      <c r="L37" s="49"/>
      <c r="M37" s="49"/>
      <c r="N37" s="49"/>
      <c r="O37" s="50"/>
      <c r="P37" s="51"/>
      <c r="Q37" s="51"/>
      <c r="R37" s="50"/>
      <c r="S37" s="52"/>
      <c r="T37" s="52"/>
      <c r="U37" s="53"/>
    </row>
    <row r="38" spans="2:21" ht="17.25" thickTop="1" thickBot="1">
      <c r="B38" s="39" t="s">
        <v>21</v>
      </c>
      <c r="C38" s="40">
        <v>2109</v>
      </c>
      <c r="D38" s="41">
        <v>184952</v>
      </c>
      <c r="E38" s="41">
        <v>173764</v>
      </c>
      <c r="F38" s="40">
        <v>9700</v>
      </c>
      <c r="G38" s="41">
        <v>51899</v>
      </c>
      <c r="H38" s="41">
        <v>48177</v>
      </c>
      <c r="I38" s="40">
        <v>11812</v>
      </c>
      <c r="J38" s="41">
        <v>236899</v>
      </c>
      <c r="K38" s="41">
        <v>221987</v>
      </c>
      <c r="M38" s="54"/>
      <c r="N38" s="54"/>
      <c r="O38" s="54"/>
      <c r="P38" s="54"/>
      <c r="Q38" s="54"/>
      <c r="R38" s="54"/>
      <c r="S38" s="54"/>
      <c r="T38" s="54"/>
      <c r="U38" s="54"/>
    </row>
    <row r="39" spans="2:21" ht="17.25" thickTop="1" thickBot="1">
      <c r="B39" s="44"/>
      <c r="C39" s="45"/>
      <c r="D39" s="46"/>
      <c r="E39" s="47"/>
      <c r="F39" s="45"/>
      <c r="G39" s="46"/>
      <c r="H39" s="47"/>
      <c r="I39" s="45"/>
      <c r="J39" s="46"/>
      <c r="K39" s="48"/>
      <c r="M39" s="54"/>
      <c r="N39" s="54"/>
      <c r="O39" s="54"/>
      <c r="P39" s="54"/>
      <c r="Q39" s="54"/>
      <c r="R39" s="54"/>
      <c r="S39" s="54"/>
      <c r="T39" s="54"/>
      <c r="U39" s="54"/>
    </row>
    <row r="40" spans="2:21" ht="17.25" thickTop="1" thickBot="1">
      <c r="B40" s="722">
        <v>2010</v>
      </c>
      <c r="C40" s="723"/>
      <c r="D40" s="723"/>
      <c r="E40" s="723"/>
      <c r="F40" s="723"/>
      <c r="G40" s="723"/>
      <c r="H40" s="723"/>
      <c r="I40" s="723"/>
      <c r="J40" s="723"/>
      <c r="K40" s="724"/>
      <c r="M40" s="54"/>
      <c r="N40" s="54"/>
      <c r="O40" s="54"/>
      <c r="P40" s="54"/>
      <c r="Q40" s="54"/>
      <c r="R40" s="54"/>
      <c r="S40" s="54"/>
      <c r="T40" s="54"/>
      <c r="U40" s="54"/>
    </row>
    <row r="41" spans="2:21" ht="18" customHeight="1" thickTop="1" thickBot="1">
      <c r="B41" s="713" t="s">
        <v>12</v>
      </c>
      <c r="C41" s="716" t="s">
        <v>13</v>
      </c>
      <c r="D41" s="717"/>
      <c r="E41" s="718"/>
      <c r="F41" s="719" t="s">
        <v>14</v>
      </c>
      <c r="G41" s="720"/>
      <c r="H41" s="721"/>
      <c r="I41" s="716" t="s">
        <v>15</v>
      </c>
      <c r="J41" s="717"/>
      <c r="K41" s="718"/>
      <c r="M41" s="54"/>
      <c r="N41" s="54"/>
      <c r="O41" s="54"/>
      <c r="P41" s="54"/>
      <c r="Q41" s="54"/>
      <c r="R41" s="54"/>
      <c r="S41" s="54"/>
      <c r="T41" s="54"/>
      <c r="U41" s="54"/>
    </row>
    <row r="42" spans="2:21" ht="16.5" customHeight="1">
      <c r="B42" s="714"/>
      <c r="C42" s="711" t="s">
        <v>16</v>
      </c>
      <c r="D42" s="709" t="s">
        <v>17</v>
      </c>
      <c r="E42" s="710"/>
      <c r="F42" s="711" t="s">
        <v>16</v>
      </c>
      <c r="G42" s="709" t="s">
        <v>17</v>
      </c>
      <c r="H42" s="710"/>
      <c r="I42" s="711" t="s">
        <v>16</v>
      </c>
      <c r="J42" s="709" t="s">
        <v>17</v>
      </c>
      <c r="K42" s="710"/>
      <c r="M42" s="54"/>
      <c r="N42" s="54"/>
      <c r="O42" s="54"/>
      <c r="P42" s="54"/>
      <c r="Q42" s="54"/>
      <c r="R42" s="54"/>
      <c r="S42" s="54"/>
      <c r="T42" s="54"/>
      <c r="U42" s="54"/>
    </row>
    <row r="43" spans="2:21" ht="18" thickBot="1">
      <c r="B43" s="715"/>
      <c r="C43" s="712"/>
      <c r="D43" s="31" t="s">
        <v>18</v>
      </c>
      <c r="E43" s="32" t="s">
        <v>19</v>
      </c>
      <c r="F43" s="712"/>
      <c r="G43" s="31" t="s">
        <v>18</v>
      </c>
      <c r="H43" s="32" t="s">
        <v>19</v>
      </c>
      <c r="I43" s="712"/>
      <c r="J43" s="31" t="s">
        <v>18</v>
      </c>
      <c r="K43" s="32" t="s">
        <v>19</v>
      </c>
      <c r="M43" s="54"/>
      <c r="N43" s="54"/>
      <c r="O43" s="54"/>
      <c r="P43" s="54"/>
      <c r="Q43" s="54"/>
      <c r="R43" s="54"/>
      <c r="S43" s="54"/>
      <c r="T43" s="54"/>
      <c r="U43" s="54"/>
    </row>
    <row r="44" spans="2:21" ht="17.25" thickTop="1" thickBot="1">
      <c r="B44" s="33">
        <v>40185</v>
      </c>
      <c r="C44" s="34">
        <v>2050</v>
      </c>
      <c r="D44" s="35">
        <v>188007</v>
      </c>
      <c r="E44" s="36">
        <v>176352</v>
      </c>
      <c r="F44" s="34">
        <v>11529</v>
      </c>
      <c r="G44" s="35">
        <v>59507</v>
      </c>
      <c r="H44" s="36">
        <v>55331</v>
      </c>
      <c r="I44" s="34">
        <v>13579</v>
      </c>
      <c r="J44" s="35">
        <v>247514</v>
      </c>
      <c r="K44" s="36">
        <v>231683</v>
      </c>
      <c r="M44" s="51"/>
      <c r="N44" s="51"/>
      <c r="O44" s="50"/>
      <c r="P44" s="51"/>
      <c r="Q44" s="51"/>
      <c r="R44" s="50"/>
      <c r="S44" s="52"/>
      <c r="T44" s="52"/>
      <c r="U44" s="53"/>
    </row>
    <row r="45" spans="2:21" ht="17.25" thickTop="1" thickBot="1">
      <c r="B45" s="33">
        <v>40216</v>
      </c>
      <c r="C45" s="34">
        <v>2053</v>
      </c>
      <c r="D45" s="35">
        <v>189657</v>
      </c>
      <c r="E45" s="36">
        <v>178278</v>
      </c>
      <c r="F45" s="34">
        <v>12022</v>
      </c>
      <c r="G45" s="35">
        <v>61314</v>
      </c>
      <c r="H45" s="36">
        <v>57088</v>
      </c>
      <c r="I45" s="34">
        <v>14075</v>
      </c>
      <c r="J45" s="35">
        <v>250971</v>
      </c>
      <c r="K45" s="36">
        <v>235366</v>
      </c>
      <c r="M45" s="51"/>
      <c r="N45" s="51"/>
      <c r="O45" s="50"/>
      <c r="P45" s="51"/>
      <c r="Q45" s="51"/>
      <c r="R45" s="50"/>
      <c r="S45" s="52"/>
      <c r="T45" s="52"/>
      <c r="U45" s="53"/>
    </row>
    <row r="46" spans="2:21" ht="17.25" thickTop="1" thickBot="1">
      <c r="B46" s="33">
        <v>40245</v>
      </c>
      <c r="C46" s="34">
        <v>2053</v>
      </c>
      <c r="D46" s="35">
        <v>190565</v>
      </c>
      <c r="E46" s="36">
        <v>178666</v>
      </c>
      <c r="F46" s="34">
        <v>12437</v>
      </c>
      <c r="G46" s="35">
        <v>63298</v>
      </c>
      <c r="H46" s="36">
        <v>58822</v>
      </c>
      <c r="I46" s="34">
        <v>14490</v>
      </c>
      <c r="J46" s="35">
        <v>253863</v>
      </c>
      <c r="K46" s="36">
        <v>237488</v>
      </c>
      <c r="M46" s="51"/>
      <c r="N46" s="51"/>
      <c r="O46" s="50"/>
      <c r="P46" s="51"/>
      <c r="Q46" s="51"/>
      <c r="R46" s="50"/>
      <c r="S46" s="52"/>
      <c r="T46" s="52"/>
      <c r="U46" s="53"/>
    </row>
    <row r="47" spans="2:21" ht="17.25" thickTop="1" thickBot="1">
      <c r="B47" s="33">
        <v>40276</v>
      </c>
      <c r="C47" s="34">
        <v>2037</v>
      </c>
      <c r="D47" s="35">
        <v>191530</v>
      </c>
      <c r="E47" s="36">
        <v>179524</v>
      </c>
      <c r="F47" s="34">
        <v>12774</v>
      </c>
      <c r="G47" s="35">
        <v>64630</v>
      </c>
      <c r="H47" s="36">
        <v>59894</v>
      </c>
      <c r="I47" s="34">
        <v>14811</v>
      </c>
      <c r="J47" s="35">
        <v>256160</v>
      </c>
      <c r="K47" s="36">
        <v>239419</v>
      </c>
      <c r="L47" s="49"/>
      <c r="M47" s="51"/>
      <c r="N47" s="51"/>
      <c r="O47" s="50"/>
      <c r="P47" s="51"/>
      <c r="Q47" s="51"/>
      <c r="R47" s="50"/>
      <c r="S47" s="52"/>
      <c r="T47" s="52"/>
      <c r="U47" s="53"/>
    </row>
    <row r="48" spans="2:21" ht="17.25" thickTop="1" thickBot="1">
      <c r="B48" s="33">
        <v>40306</v>
      </c>
      <c r="C48" s="34">
        <v>2039</v>
      </c>
      <c r="D48" s="35">
        <v>193300</v>
      </c>
      <c r="E48" s="36">
        <v>181175</v>
      </c>
      <c r="F48" s="34">
        <v>12986</v>
      </c>
      <c r="G48" s="35">
        <v>65535</v>
      </c>
      <c r="H48" s="36">
        <v>60793</v>
      </c>
      <c r="I48" s="34">
        <v>15025</v>
      </c>
      <c r="J48" s="35">
        <v>258835</v>
      </c>
      <c r="K48" s="36">
        <v>241968</v>
      </c>
      <c r="L48" s="49"/>
      <c r="M48" s="51"/>
      <c r="N48" s="51"/>
      <c r="O48" s="50"/>
      <c r="P48" s="51"/>
      <c r="Q48" s="51"/>
      <c r="R48" s="50"/>
      <c r="S48" s="52"/>
      <c r="T48" s="52"/>
      <c r="U48" s="53"/>
    </row>
    <row r="49" spans="2:21" ht="17.25" thickTop="1" thickBot="1">
      <c r="B49" s="33">
        <v>40339</v>
      </c>
      <c r="C49" s="34">
        <v>2044</v>
      </c>
      <c r="D49" s="35">
        <v>194553</v>
      </c>
      <c r="E49" s="36">
        <v>182638</v>
      </c>
      <c r="F49" s="34">
        <v>13187</v>
      </c>
      <c r="G49" s="35">
        <v>66571</v>
      </c>
      <c r="H49" s="36">
        <v>61832</v>
      </c>
      <c r="I49" s="34">
        <v>15231</v>
      </c>
      <c r="J49" s="35">
        <v>261124</v>
      </c>
      <c r="K49" s="36">
        <v>244470</v>
      </c>
      <c r="L49" s="49"/>
      <c r="M49" s="51"/>
      <c r="N49" s="51"/>
      <c r="O49" s="50"/>
      <c r="P49" s="51"/>
      <c r="Q49" s="51"/>
      <c r="R49" s="50"/>
      <c r="S49" s="52"/>
      <c r="T49" s="52"/>
      <c r="U49" s="53"/>
    </row>
    <row r="50" spans="2:21" ht="17.25" thickTop="1" thickBot="1">
      <c r="B50" s="33">
        <v>40369</v>
      </c>
      <c r="C50" s="34">
        <v>2041</v>
      </c>
      <c r="D50" s="35">
        <v>195849</v>
      </c>
      <c r="E50" s="36">
        <v>183898</v>
      </c>
      <c r="F50" s="34">
        <v>13418</v>
      </c>
      <c r="G50" s="35">
        <v>67739</v>
      </c>
      <c r="H50" s="36">
        <v>63002</v>
      </c>
      <c r="I50" s="34">
        <v>15459</v>
      </c>
      <c r="J50" s="35">
        <v>263588</v>
      </c>
      <c r="K50" s="36">
        <v>246899</v>
      </c>
      <c r="L50" s="49"/>
      <c r="M50" s="51"/>
      <c r="N50" s="51"/>
      <c r="O50" s="50"/>
      <c r="P50" s="51"/>
      <c r="Q50" s="51"/>
      <c r="R50" s="50"/>
      <c r="S50" s="52"/>
      <c r="T50" s="52"/>
      <c r="U50" s="53"/>
    </row>
    <row r="51" spans="2:21" ht="17.25" thickTop="1" thickBot="1">
      <c r="B51" s="33">
        <v>40400</v>
      </c>
      <c r="C51" s="34">
        <v>2040</v>
      </c>
      <c r="D51" s="35">
        <v>195226</v>
      </c>
      <c r="E51" s="36">
        <v>183436</v>
      </c>
      <c r="F51" s="34">
        <v>13457</v>
      </c>
      <c r="G51" s="35">
        <v>67005</v>
      </c>
      <c r="H51" s="36">
        <v>62376</v>
      </c>
      <c r="I51" s="34">
        <v>15497</v>
      </c>
      <c r="J51" s="35">
        <v>262231</v>
      </c>
      <c r="K51" s="36">
        <v>245812</v>
      </c>
      <c r="L51" s="49"/>
      <c r="M51" s="51"/>
      <c r="N51" s="51"/>
      <c r="O51" s="50"/>
      <c r="P51" s="51"/>
      <c r="Q51" s="51"/>
      <c r="R51" s="50"/>
      <c r="S51" s="52"/>
      <c r="T51" s="52"/>
      <c r="U51" s="53"/>
    </row>
    <row r="52" spans="2:21" ht="17.25" customHeight="1" thickTop="1" thickBot="1">
      <c r="B52" s="33">
        <v>40431</v>
      </c>
      <c r="C52" s="34">
        <v>2026</v>
      </c>
      <c r="D52" s="35">
        <v>196856</v>
      </c>
      <c r="E52" s="36">
        <v>184786</v>
      </c>
      <c r="F52" s="34">
        <v>13672</v>
      </c>
      <c r="G52" s="35">
        <v>67183</v>
      </c>
      <c r="H52" s="36">
        <v>62425</v>
      </c>
      <c r="I52" s="34">
        <v>15698</v>
      </c>
      <c r="J52" s="35">
        <v>264039</v>
      </c>
      <c r="K52" s="36">
        <v>247211</v>
      </c>
      <c r="L52" s="49"/>
      <c r="M52" s="51"/>
      <c r="N52" s="51"/>
      <c r="O52" s="50"/>
      <c r="P52" s="51"/>
      <c r="Q52" s="51"/>
      <c r="R52" s="50"/>
      <c r="S52" s="52"/>
      <c r="T52" s="52"/>
      <c r="U52" s="53"/>
    </row>
    <row r="53" spans="2:21" ht="17.25" customHeight="1" thickTop="1" thickBot="1">
      <c r="B53" s="33">
        <v>40452</v>
      </c>
      <c r="C53" s="34">
        <v>2020</v>
      </c>
      <c r="D53" s="35">
        <v>197814</v>
      </c>
      <c r="E53" s="36">
        <v>185569</v>
      </c>
      <c r="F53" s="34">
        <v>13627</v>
      </c>
      <c r="G53" s="35">
        <v>67306</v>
      </c>
      <c r="H53" s="36">
        <v>62438</v>
      </c>
      <c r="I53" s="34">
        <v>15647</v>
      </c>
      <c r="J53" s="35">
        <v>265120</v>
      </c>
      <c r="K53" s="36">
        <v>248007</v>
      </c>
      <c r="L53" s="49"/>
      <c r="M53" s="51"/>
      <c r="N53" s="51"/>
      <c r="O53" s="50"/>
      <c r="P53" s="51"/>
      <c r="Q53" s="51"/>
      <c r="R53" s="50"/>
      <c r="S53" s="52"/>
      <c r="T53" s="52"/>
      <c r="U53" s="53"/>
    </row>
    <row r="54" spans="2:21" ht="17.25" customHeight="1" thickTop="1" thickBot="1">
      <c r="B54" s="33">
        <v>40483</v>
      </c>
      <c r="C54" s="34">
        <v>2011</v>
      </c>
      <c r="D54" s="35">
        <v>197928</v>
      </c>
      <c r="E54" s="36">
        <v>186072</v>
      </c>
      <c r="F54" s="34">
        <v>13898</v>
      </c>
      <c r="G54" s="35">
        <v>68257</v>
      </c>
      <c r="H54" s="36">
        <v>63460</v>
      </c>
      <c r="I54" s="34">
        <v>15909</v>
      </c>
      <c r="J54" s="35">
        <v>266185</v>
      </c>
      <c r="K54" s="36">
        <v>249532</v>
      </c>
      <c r="L54" s="49"/>
      <c r="M54" s="51"/>
      <c r="N54" s="51"/>
      <c r="O54" s="50"/>
      <c r="P54" s="51"/>
      <c r="Q54" s="51"/>
      <c r="R54" s="50"/>
      <c r="S54" s="52"/>
      <c r="T54" s="52"/>
      <c r="U54" s="53"/>
    </row>
    <row r="55" spans="2:21" ht="17.25" customHeight="1" thickTop="1" thickBot="1">
      <c r="B55" s="33">
        <v>40513</v>
      </c>
      <c r="C55" s="34">
        <v>2001</v>
      </c>
      <c r="D55" s="35">
        <v>198234</v>
      </c>
      <c r="E55" s="36">
        <v>186266</v>
      </c>
      <c r="F55" s="34">
        <v>14090</v>
      </c>
      <c r="G55" s="35">
        <v>69007</v>
      </c>
      <c r="H55" s="36">
        <v>64161</v>
      </c>
      <c r="I55" s="34">
        <v>16091</v>
      </c>
      <c r="J55" s="35">
        <v>267241</v>
      </c>
      <c r="K55" s="36">
        <v>250427</v>
      </c>
      <c r="L55" s="49"/>
      <c r="M55" s="51"/>
      <c r="N55" s="51"/>
      <c r="O55" s="50"/>
      <c r="P55" s="51"/>
      <c r="Q55" s="51"/>
      <c r="R55" s="50"/>
      <c r="S55" s="52"/>
      <c r="T55" s="52"/>
      <c r="U55" s="53"/>
    </row>
    <row r="56" spans="2:21" ht="17.25" thickTop="1" thickBot="1">
      <c r="B56" s="39" t="s">
        <v>22</v>
      </c>
      <c r="C56" s="40">
        <v>2035</v>
      </c>
      <c r="D56" s="41">
        <v>194127</v>
      </c>
      <c r="E56" s="41">
        <v>182222</v>
      </c>
      <c r="F56" s="40">
        <v>13091</v>
      </c>
      <c r="G56" s="41">
        <v>65613</v>
      </c>
      <c r="H56" s="41">
        <v>60969</v>
      </c>
      <c r="I56" s="40">
        <v>15126</v>
      </c>
      <c r="J56" s="41">
        <v>259739</v>
      </c>
      <c r="K56" s="41">
        <v>243190</v>
      </c>
      <c r="L56" s="49"/>
      <c r="M56" s="54"/>
      <c r="N56" s="54"/>
      <c r="O56" s="54"/>
      <c r="P56" s="54"/>
      <c r="Q56" s="54"/>
      <c r="R56" s="54"/>
      <c r="S56" s="54"/>
      <c r="T56" s="54"/>
      <c r="U56" s="54"/>
    </row>
    <row r="57" spans="2:21" ht="17.25" thickTop="1" thickBot="1">
      <c r="B57" s="55"/>
      <c r="C57" s="56"/>
      <c r="D57" s="57"/>
      <c r="E57" s="57"/>
      <c r="F57" s="56"/>
      <c r="G57" s="57"/>
      <c r="H57" s="57"/>
      <c r="I57" s="56"/>
      <c r="J57" s="57"/>
      <c r="K57" s="57"/>
      <c r="L57" s="49"/>
      <c r="M57" s="54"/>
      <c r="N57" s="54"/>
      <c r="O57" s="54"/>
      <c r="P57" s="54"/>
      <c r="Q57" s="54"/>
      <c r="R57" s="54"/>
      <c r="S57" s="54"/>
      <c r="T57" s="54"/>
      <c r="U57" s="54"/>
    </row>
    <row r="58" spans="2:21" ht="17.25" thickTop="1" thickBot="1">
      <c r="B58" s="722">
        <v>2011</v>
      </c>
      <c r="C58" s="723"/>
      <c r="D58" s="723"/>
      <c r="E58" s="723"/>
      <c r="F58" s="723"/>
      <c r="G58" s="723"/>
      <c r="H58" s="723"/>
      <c r="I58" s="723"/>
      <c r="J58" s="723"/>
      <c r="K58" s="724"/>
      <c r="L58" s="49"/>
      <c r="M58" s="54"/>
      <c r="N58" s="54"/>
      <c r="O58" s="54"/>
      <c r="P58" s="54"/>
      <c r="Q58" s="54"/>
      <c r="R58" s="54"/>
      <c r="S58" s="54"/>
      <c r="T58" s="54"/>
      <c r="U58" s="54"/>
    </row>
    <row r="59" spans="2:21" ht="18.75" thickTop="1" thickBot="1">
      <c r="B59" s="713" t="s">
        <v>12</v>
      </c>
      <c r="C59" s="716" t="s">
        <v>13</v>
      </c>
      <c r="D59" s="717"/>
      <c r="E59" s="718"/>
      <c r="F59" s="719" t="s">
        <v>14</v>
      </c>
      <c r="G59" s="720"/>
      <c r="H59" s="721"/>
      <c r="I59" s="716" t="s">
        <v>15</v>
      </c>
      <c r="J59" s="717"/>
      <c r="K59" s="718"/>
      <c r="L59" s="49"/>
      <c r="M59" s="54"/>
      <c r="N59" s="54"/>
      <c r="O59" s="54"/>
      <c r="P59" s="54"/>
      <c r="Q59" s="54"/>
      <c r="R59" s="54"/>
      <c r="S59" s="54"/>
      <c r="T59" s="54"/>
      <c r="U59" s="54"/>
    </row>
    <row r="60" spans="2:21" ht="17.25">
      <c r="B60" s="714"/>
      <c r="C60" s="711" t="s">
        <v>16</v>
      </c>
      <c r="D60" s="709" t="s">
        <v>17</v>
      </c>
      <c r="E60" s="710"/>
      <c r="F60" s="711" t="s">
        <v>16</v>
      </c>
      <c r="G60" s="709" t="s">
        <v>17</v>
      </c>
      <c r="H60" s="710"/>
      <c r="I60" s="711" t="s">
        <v>16</v>
      </c>
      <c r="J60" s="709" t="s">
        <v>17</v>
      </c>
      <c r="K60" s="710"/>
      <c r="L60" s="49"/>
      <c r="M60" s="54"/>
      <c r="N60" s="54"/>
      <c r="O60" s="54"/>
      <c r="P60" s="54"/>
      <c r="Q60" s="54"/>
      <c r="R60" s="54"/>
      <c r="S60" s="54"/>
      <c r="T60" s="54"/>
      <c r="U60" s="54"/>
    </row>
    <row r="61" spans="2:21" ht="18" thickBot="1">
      <c r="B61" s="715"/>
      <c r="C61" s="712"/>
      <c r="D61" s="31" t="s">
        <v>18</v>
      </c>
      <c r="E61" s="32" t="s">
        <v>19</v>
      </c>
      <c r="F61" s="712"/>
      <c r="G61" s="31" t="s">
        <v>18</v>
      </c>
      <c r="H61" s="32" t="s">
        <v>19</v>
      </c>
      <c r="I61" s="712"/>
      <c r="J61" s="31" t="s">
        <v>18</v>
      </c>
      <c r="K61" s="32" t="s">
        <v>19</v>
      </c>
      <c r="L61" s="49"/>
      <c r="M61" s="54"/>
      <c r="N61" s="54"/>
      <c r="O61" s="54"/>
      <c r="P61" s="54"/>
      <c r="Q61" s="54"/>
      <c r="R61" s="54"/>
      <c r="S61" s="54"/>
      <c r="T61" s="54"/>
      <c r="U61" s="54"/>
    </row>
    <row r="62" spans="2:21" ht="17.25" thickTop="1" thickBot="1">
      <c r="B62" s="33">
        <v>40544</v>
      </c>
      <c r="C62" s="34">
        <v>1944</v>
      </c>
      <c r="D62" s="35">
        <v>193001</v>
      </c>
      <c r="E62" s="36">
        <v>180832.80300000001</v>
      </c>
      <c r="F62" s="34">
        <v>14084</v>
      </c>
      <c r="G62" s="35">
        <v>69903</v>
      </c>
      <c r="H62" s="36">
        <v>65029.417999999998</v>
      </c>
      <c r="I62" s="34">
        <v>16028</v>
      </c>
      <c r="J62" s="35">
        <v>262904</v>
      </c>
      <c r="K62" s="36">
        <v>245862.22100000002</v>
      </c>
      <c r="L62" s="49"/>
      <c r="M62" s="58"/>
      <c r="N62" s="58"/>
      <c r="O62" s="54"/>
      <c r="P62" s="54"/>
      <c r="Q62" s="54"/>
      <c r="R62" s="54"/>
      <c r="S62" s="54"/>
      <c r="T62" s="54"/>
      <c r="U62" s="54"/>
    </row>
    <row r="63" spans="2:21" ht="17.25" thickTop="1" thickBot="1">
      <c r="B63" s="33">
        <v>40581</v>
      </c>
      <c r="C63" s="34">
        <v>1920</v>
      </c>
      <c r="D63" s="35">
        <v>193059</v>
      </c>
      <c r="E63" s="36">
        <v>181115.93900000001</v>
      </c>
      <c r="F63" s="34">
        <v>14278</v>
      </c>
      <c r="G63" s="35">
        <v>71257</v>
      </c>
      <c r="H63" s="36">
        <v>66408.091</v>
      </c>
      <c r="I63" s="34">
        <v>16198</v>
      </c>
      <c r="J63" s="35">
        <v>264316</v>
      </c>
      <c r="K63" s="36">
        <v>247524.03000000003</v>
      </c>
      <c r="L63" s="49"/>
      <c r="M63" s="51"/>
      <c r="N63" s="51"/>
      <c r="O63" s="50"/>
      <c r="P63" s="51"/>
      <c r="Q63" s="51"/>
      <c r="R63" s="50"/>
      <c r="S63" s="52"/>
      <c r="T63" s="52"/>
      <c r="U63" s="53"/>
    </row>
    <row r="64" spans="2:21" ht="17.25" thickTop="1" thickBot="1">
      <c r="B64" s="33">
        <v>40613</v>
      </c>
      <c r="C64" s="34">
        <v>1845</v>
      </c>
      <c r="D64" s="35">
        <v>171272</v>
      </c>
      <c r="E64" s="36">
        <v>160727.30499999999</v>
      </c>
      <c r="F64" s="34">
        <v>13885</v>
      </c>
      <c r="G64" s="35">
        <v>65220</v>
      </c>
      <c r="H64" s="36">
        <v>60789.444000000003</v>
      </c>
      <c r="I64" s="34">
        <v>15730</v>
      </c>
      <c r="J64" s="35">
        <v>236492</v>
      </c>
      <c r="K64" s="36">
        <v>221516.74900000001</v>
      </c>
      <c r="L64" s="49"/>
      <c r="M64" s="51"/>
      <c r="N64" s="51"/>
      <c r="O64" s="50"/>
      <c r="P64" s="51"/>
      <c r="Q64" s="51"/>
      <c r="R64" s="50"/>
      <c r="S64" s="52"/>
      <c r="T64" s="52"/>
      <c r="U64" s="53"/>
    </row>
    <row r="65" spans="1:21" ht="17.25" thickTop="1" thickBot="1">
      <c r="B65" s="33">
        <v>40644</v>
      </c>
      <c r="C65" s="34">
        <v>1826</v>
      </c>
      <c r="D65" s="35">
        <v>171545</v>
      </c>
      <c r="E65" s="36">
        <v>161284.084</v>
      </c>
      <c r="F65" s="34">
        <v>14126</v>
      </c>
      <c r="G65" s="35">
        <v>65752</v>
      </c>
      <c r="H65" s="36">
        <v>61370.834000000003</v>
      </c>
      <c r="I65" s="34">
        <v>15952</v>
      </c>
      <c r="J65" s="35">
        <v>237297</v>
      </c>
      <c r="K65" s="36">
        <v>222654.91800000001</v>
      </c>
      <c r="L65" s="49"/>
      <c r="M65" s="51"/>
      <c r="N65" s="51"/>
      <c r="O65" s="50"/>
      <c r="P65" s="51"/>
      <c r="Q65" s="51"/>
      <c r="R65" s="50"/>
      <c r="S65" s="52"/>
      <c r="T65" s="52"/>
      <c r="U65" s="53"/>
    </row>
    <row r="66" spans="1:21" ht="17.25" thickTop="1" thickBot="1">
      <c r="B66" s="33">
        <v>40675</v>
      </c>
      <c r="C66" s="34">
        <v>1827</v>
      </c>
      <c r="D66" s="35">
        <v>172224</v>
      </c>
      <c r="E66" s="36">
        <v>161959.20800000001</v>
      </c>
      <c r="F66" s="34">
        <v>14281</v>
      </c>
      <c r="G66" s="35">
        <v>66194</v>
      </c>
      <c r="H66" s="36">
        <v>61765.995000000003</v>
      </c>
      <c r="I66" s="34">
        <v>16108</v>
      </c>
      <c r="J66" s="35">
        <v>238418</v>
      </c>
      <c r="K66" s="36">
        <v>223725.20300000001</v>
      </c>
      <c r="L66" s="49"/>
      <c r="M66" s="51"/>
      <c r="N66" s="51"/>
      <c r="O66" s="50"/>
      <c r="P66" s="51"/>
      <c r="Q66" s="51"/>
      <c r="R66" s="50"/>
      <c r="S66" s="52"/>
      <c r="T66" s="52"/>
      <c r="U66" s="53"/>
    </row>
    <row r="67" spans="1:21" s="60" customFormat="1" ht="17.25" thickTop="1" thickBot="1">
      <c r="A67" s="59"/>
      <c r="B67" s="33">
        <v>40707</v>
      </c>
      <c r="C67" s="34">
        <v>1820</v>
      </c>
      <c r="D67" s="35">
        <v>173275</v>
      </c>
      <c r="E67" s="36">
        <v>163023.86499999999</v>
      </c>
      <c r="F67" s="34">
        <v>14582</v>
      </c>
      <c r="G67" s="35">
        <v>67638</v>
      </c>
      <c r="H67" s="36">
        <v>63184.69</v>
      </c>
      <c r="I67" s="34">
        <v>16402</v>
      </c>
      <c r="J67" s="35">
        <v>240913</v>
      </c>
      <c r="K67" s="36">
        <v>226208.55499999999</v>
      </c>
      <c r="M67" s="51"/>
      <c r="N67" s="51"/>
      <c r="O67" s="50"/>
      <c r="P67" s="51"/>
      <c r="Q67" s="51"/>
      <c r="R67" s="50"/>
      <c r="S67" s="52"/>
      <c r="T67" s="52"/>
      <c r="U67" s="53"/>
    </row>
    <row r="68" spans="1:21" s="60" customFormat="1" ht="17.25" thickTop="1" thickBot="1">
      <c r="A68" s="59"/>
      <c r="B68" s="33">
        <v>40738</v>
      </c>
      <c r="C68" s="34">
        <v>1810</v>
      </c>
      <c r="D68" s="35">
        <v>173754</v>
      </c>
      <c r="E68" s="36">
        <v>163534.573</v>
      </c>
      <c r="F68" s="34">
        <v>14721</v>
      </c>
      <c r="G68" s="35">
        <v>68722</v>
      </c>
      <c r="H68" s="36">
        <v>64101.553999999996</v>
      </c>
      <c r="I68" s="34">
        <v>16531</v>
      </c>
      <c r="J68" s="35">
        <v>242476</v>
      </c>
      <c r="K68" s="36">
        <v>227636.12700000001</v>
      </c>
      <c r="M68" s="51"/>
      <c r="N68" s="51"/>
      <c r="O68" s="50"/>
      <c r="P68" s="51"/>
      <c r="Q68" s="51"/>
      <c r="R68" s="50"/>
      <c r="S68" s="52"/>
      <c r="T68" s="52"/>
      <c r="U68" s="53"/>
    </row>
    <row r="69" spans="1:21" s="60" customFormat="1" ht="17.25" thickTop="1" thickBot="1">
      <c r="A69" s="59"/>
      <c r="B69" s="33">
        <v>40770</v>
      </c>
      <c r="C69" s="34">
        <v>1802</v>
      </c>
      <c r="D69" s="35">
        <v>173726</v>
      </c>
      <c r="E69" s="36">
        <v>163086.29199999999</v>
      </c>
      <c r="F69" s="34">
        <v>14892</v>
      </c>
      <c r="G69" s="35">
        <v>69558</v>
      </c>
      <c r="H69" s="36">
        <v>64814.671999999999</v>
      </c>
      <c r="I69" s="34">
        <v>16694</v>
      </c>
      <c r="J69" s="35">
        <v>243284</v>
      </c>
      <c r="K69" s="36">
        <v>227900.96399999998</v>
      </c>
      <c r="M69" s="51"/>
      <c r="N69" s="51"/>
      <c r="O69" s="50"/>
      <c r="P69" s="51"/>
      <c r="Q69" s="51"/>
      <c r="R69" s="50"/>
      <c r="S69" s="52"/>
      <c r="T69" s="52"/>
      <c r="U69" s="53"/>
    </row>
    <row r="70" spans="1:21" s="60" customFormat="1" ht="17.25" thickTop="1" thickBot="1">
      <c r="A70" s="59"/>
      <c r="B70" s="33">
        <v>40797</v>
      </c>
      <c r="C70" s="34">
        <v>1802</v>
      </c>
      <c r="D70" s="35">
        <v>173090</v>
      </c>
      <c r="E70" s="36">
        <v>162667.60200000001</v>
      </c>
      <c r="F70" s="34">
        <v>15137</v>
      </c>
      <c r="G70" s="35">
        <v>70213</v>
      </c>
      <c r="H70" s="36">
        <v>65540.213999999993</v>
      </c>
      <c r="I70" s="34">
        <v>16939</v>
      </c>
      <c r="J70" s="35">
        <v>243303</v>
      </c>
      <c r="K70" s="36">
        <v>228207.81599999999</v>
      </c>
      <c r="M70" s="51"/>
      <c r="N70" s="51"/>
      <c r="O70" s="50"/>
      <c r="P70" s="51"/>
      <c r="Q70" s="51"/>
      <c r="R70" s="50"/>
      <c r="S70" s="52"/>
      <c r="T70" s="52"/>
      <c r="U70" s="53"/>
    </row>
    <row r="71" spans="1:21" s="60" customFormat="1" ht="17.25" thickTop="1" thickBot="1">
      <c r="A71" s="59"/>
      <c r="B71" s="33">
        <v>40827</v>
      </c>
      <c r="C71" s="34">
        <v>1788</v>
      </c>
      <c r="D71" s="35">
        <v>173288</v>
      </c>
      <c r="E71" s="36">
        <v>162697.83799999999</v>
      </c>
      <c r="F71" s="34">
        <v>15368</v>
      </c>
      <c r="G71" s="35">
        <v>71054</v>
      </c>
      <c r="H71" s="36">
        <v>66288.096999999994</v>
      </c>
      <c r="I71" s="34">
        <v>17156</v>
      </c>
      <c r="J71" s="35">
        <v>244342</v>
      </c>
      <c r="K71" s="36">
        <v>228985.935</v>
      </c>
      <c r="M71" s="51"/>
      <c r="N71" s="51"/>
      <c r="O71" s="50"/>
      <c r="P71" s="51"/>
      <c r="Q71" s="51"/>
      <c r="R71" s="50"/>
      <c r="S71" s="52"/>
      <c r="T71" s="52"/>
      <c r="U71" s="53"/>
    </row>
    <row r="72" spans="1:21" s="60" customFormat="1" ht="17.25" thickTop="1" thickBot="1">
      <c r="A72" s="59"/>
      <c r="B72" s="33">
        <v>40858</v>
      </c>
      <c r="C72" s="34">
        <v>1803</v>
      </c>
      <c r="D72" s="35">
        <v>173335</v>
      </c>
      <c r="E72" s="36">
        <v>163055.26</v>
      </c>
      <c r="F72" s="34">
        <v>15494</v>
      </c>
      <c r="G72" s="35">
        <v>71394</v>
      </c>
      <c r="H72" s="36">
        <v>66672.59</v>
      </c>
      <c r="I72" s="34">
        <v>17297</v>
      </c>
      <c r="J72" s="35">
        <v>244729</v>
      </c>
      <c r="K72" s="36">
        <v>229727.85</v>
      </c>
      <c r="M72" s="51"/>
      <c r="N72" s="51"/>
      <c r="O72" s="50"/>
      <c r="P72" s="51"/>
      <c r="Q72" s="51"/>
      <c r="R72" s="50"/>
      <c r="S72" s="52"/>
      <c r="T72" s="52"/>
      <c r="U72" s="53"/>
    </row>
    <row r="73" spans="1:21" s="60" customFormat="1" ht="17.25" thickTop="1" thickBot="1">
      <c r="A73" s="59"/>
      <c r="B73" s="33">
        <v>40888</v>
      </c>
      <c r="C73" s="34">
        <v>1806</v>
      </c>
      <c r="D73" s="35">
        <v>173815</v>
      </c>
      <c r="E73" s="36">
        <v>163831.52799999999</v>
      </c>
      <c r="F73" s="34">
        <v>15676</v>
      </c>
      <c r="G73" s="35">
        <v>71688</v>
      </c>
      <c r="H73" s="36">
        <v>67074.960999999996</v>
      </c>
      <c r="I73" s="34">
        <v>17482</v>
      </c>
      <c r="J73" s="35">
        <v>245503</v>
      </c>
      <c r="K73" s="36">
        <v>230906.489</v>
      </c>
      <c r="M73" s="61"/>
      <c r="N73" s="51"/>
      <c r="O73" s="50"/>
      <c r="P73" s="51"/>
      <c r="Q73" s="51"/>
      <c r="R73" s="50"/>
      <c r="S73" s="52"/>
      <c r="T73" s="52"/>
      <c r="U73" s="53"/>
    </row>
    <row r="74" spans="1:21" ht="17.25" thickTop="1" thickBot="1">
      <c r="B74" s="39" t="s">
        <v>23</v>
      </c>
      <c r="C74" s="40">
        <v>1833</v>
      </c>
      <c r="D74" s="41">
        <v>176282</v>
      </c>
      <c r="E74" s="41">
        <v>165651</v>
      </c>
      <c r="F74" s="40">
        <v>14710</v>
      </c>
      <c r="G74" s="41">
        <v>69049</v>
      </c>
      <c r="H74" s="41">
        <v>64420</v>
      </c>
      <c r="I74" s="40">
        <v>16543</v>
      </c>
      <c r="J74" s="41">
        <v>245331</v>
      </c>
      <c r="K74" s="41">
        <v>230071</v>
      </c>
      <c r="L74" s="49"/>
      <c r="M74" s="62"/>
      <c r="N74" s="54"/>
      <c r="O74" s="54"/>
      <c r="P74" s="54"/>
      <c r="Q74" s="54"/>
      <c r="R74" s="54"/>
      <c r="S74" s="54"/>
      <c r="T74" s="54"/>
      <c r="U74" s="54"/>
    </row>
    <row r="75" spans="1:21" s="60" customFormat="1" ht="20.25" thickTop="1" thickBot="1">
      <c r="A75" s="59"/>
      <c r="B75" s="63"/>
      <c r="C75" s="64"/>
      <c r="D75" s="64"/>
      <c r="E75" s="65"/>
      <c r="F75" s="66"/>
      <c r="G75" s="62"/>
      <c r="H75" s="65"/>
      <c r="I75" s="66"/>
      <c r="J75" s="62"/>
      <c r="K75" s="67"/>
      <c r="M75" s="62"/>
      <c r="N75" s="51"/>
      <c r="O75" s="50"/>
      <c r="P75" s="51"/>
      <c r="Q75" s="51"/>
      <c r="R75" s="50"/>
      <c r="S75" s="52"/>
      <c r="T75" s="52"/>
      <c r="U75" s="53"/>
    </row>
    <row r="76" spans="1:21" ht="17.25" thickTop="1" thickBot="1">
      <c r="B76" s="722">
        <v>2012</v>
      </c>
      <c r="C76" s="723"/>
      <c r="D76" s="723"/>
      <c r="E76" s="723"/>
      <c r="F76" s="723"/>
      <c r="G76" s="723"/>
      <c r="H76" s="723"/>
      <c r="I76" s="723"/>
      <c r="J76" s="723"/>
      <c r="K76" s="724"/>
      <c r="L76" s="49"/>
      <c r="M76" s="61"/>
      <c r="N76" s="54"/>
      <c r="O76" s="54"/>
      <c r="P76" s="54"/>
      <c r="Q76" s="54"/>
      <c r="R76" s="54"/>
      <c r="S76" s="54"/>
      <c r="T76" s="54"/>
      <c r="U76" s="54"/>
    </row>
    <row r="77" spans="1:21" ht="18.75" thickTop="1" thickBot="1">
      <c r="B77" s="713" t="s">
        <v>12</v>
      </c>
      <c r="C77" s="716" t="s">
        <v>13</v>
      </c>
      <c r="D77" s="717"/>
      <c r="E77" s="718"/>
      <c r="F77" s="719" t="s">
        <v>14</v>
      </c>
      <c r="G77" s="720"/>
      <c r="H77" s="721"/>
      <c r="I77" s="716" t="s">
        <v>15</v>
      </c>
      <c r="J77" s="717"/>
      <c r="K77" s="718"/>
      <c r="L77" s="49"/>
      <c r="M77" s="62"/>
      <c r="N77" s="54"/>
      <c r="O77" s="54"/>
      <c r="P77" s="54"/>
      <c r="Q77" s="54"/>
      <c r="R77" s="54"/>
      <c r="S77" s="54"/>
      <c r="T77" s="54"/>
      <c r="U77" s="54"/>
    </row>
    <row r="78" spans="1:21" ht="17.25">
      <c r="B78" s="714"/>
      <c r="C78" s="711" t="s">
        <v>16</v>
      </c>
      <c r="D78" s="709" t="s">
        <v>17</v>
      </c>
      <c r="E78" s="710"/>
      <c r="F78" s="711" t="s">
        <v>16</v>
      </c>
      <c r="G78" s="709" t="s">
        <v>17</v>
      </c>
      <c r="H78" s="710"/>
      <c r="I78" s="711" t="s">
        <v>16</v>
      </c>
      <c r="J78" s="709" t="s">
        <v>17</v>
      </c>
      <c r="K78" s="710"/>
      <c r="L78" s="49"/>
      <c r="M78" s="62"/>
      <c r="N78" s="54"/>
      <c r="O78" s="54"/>
      <c r="P78" s="54"/>
      <c r="Q78" s="54"/>
      <c r="R78" s="54"/>
      <c r="S78" s="54"/>
      <c r="T78" s="54"/>
      <c r="U78" s="54"/>
    </row>
    <row r="79" spans="1:21" ht="18" thickBot="1">
      <c r="B79" s="715"/>
      <c r="C79" s="712"/>
      <c r="D79" s="31" t="s">
        <v>18</v>
      </c>
      <c r="E79" s="32" t="s">
        <v>19</v>
      </c>
      <c r="F79" s="712"/>
      <c r="G79" s="31" t="s">
        <v>18</v>
      </c>
      <c r="H79" s="32" t="s">
        <v>19</v>
      </c>
      <c r="I79" s="712"/>
      <c r="J79" s="31" t="s">
        <v>18</v>
      </c>
      <c r="K79" s="32" t="s">
        <v>19</v>
      </c>
      <c r="L79" s="49"/>
      <c r="M79" s="62"/>
      <c r="N79" s="54"/>
      <c r="O79" s="54"/>
      <c r="P79" s="54"/>
      <c r="Q79" s="54"/>
      <c r="R79" s="54"/>
      <c r="S79" s="54"/>
      <c r="T79" s="54"/>
      <c r="U79" s="54"/>
    </row>
    <row r="80" spans="1:21" ht="17.25" thickTop="1" thickBot="1">
      <c r="B80" s="33">
        <v>40920</v>
      </c>
      <c r="C80" s="34">
        <v>1726</v>
      </c>
      <c r="D80" s="35">
        <v>166656</v>
      </c>
      <c r="E80" s="36">
        <v>157067.26</v>
      </c>
      <c r="F80" s="34">
        <v>15774</v>
      </c>
      <c r="G80" s="35">
        <v>72203</v>
      </c>
      <c r="H80" s="36">
        <v>67670.787999999986</v>
      </c>
      <c r="I80" s="34">
        <v>17500</v>
      </c>
      <c r="J80" s="35">
        <v>238859</v>
      </c>
      <c r="K80" s="36">
        <v>224738.04800000001</v>
      </c>
      <c r="L80" s="49"/>
      <c r="M80" s="62"/>
      <c r="N80" s="54"/>
      <c r="O80" s="54"/>
      <c r="P80" s="54"/>
      <c r="Q80" s="54"/>
      <c r="R80" s="54"/>
      <c r="S80" s="54"/>
      <c r="T80" s="54"/>
      <c r="U80" s="54"/>
    </row>
    <row r="81" spans="1:21" s="60" customFormat="1" ht="17.25" thickTop="1" thickBot="1">
      <c r="A81" s="59"/>
      <c r="B81" s="33">
        <v>40951</v>
      </c>
      <c r="C81" s="34">
        <v>1716</v>
      </c>
      <c r="D81" s="35">
        <v>167786</v>
      </c>
      <c r="E81" s="36">
        <v>158459.799</v>
      </c>
      <c r="F81" s="34">
        <v>15915</v>
      </c>
      <c r="G81" s="35">
        <v>71643</v>
      </c>
      <c r="H81" s="36">
        <v>67282.27</v>
      </c>
      <c r="I81" s="34">
        <v>17631</v>
      </c>
      <c r="J81" s="35">
        <v>239429</v>
      </c>
      <c r="K81" s="36">
        <v>225742.06900000002</v>
      </c>
      <c r="L81" s="68"/>
      <c r="M81" s="62"/>
      <c r="N81" s="26"/>
      <c r="O81" s="26"/>
      <c r="P81" s="26"/>
      <c r="Q81" s="26"/>
      <c r="R81" s="26"/>
      <c r="S81" s="26"/>
      <c r="T81" s="26"/>
      <c r="U81" s="26"/>
    </row>
    <row r="82" spans="1:21" s="60" customFormat="1" ht="17.25" thickTop="1" thickBot="1">
      <c r="A82" s="59"/>
      <c r="B82" s="33">
        <v>40980</v>
      </c>
      <c r="C82" s="34">
        <v>1711</v>
      </c>
      <c r="D82" s="35">
        <v>168126</v>
      </c>
      <c r="E82" s="36">
        <v>158673.73000000001</v>
      </c>
      <c r="F82" s="34">
        <v>15993</v>
      </c>
      <c r="G82" s="35">
        <v>71222</v>
      </c>
      <c r="H82" s="36">
        <v>66912.444999999992</v>
      </c>
      <c r="I82" s="34">
        <v>17704</v>
      </c>
      <c r="J82" s="35">
        <v>239348</v>
      </c>
      <c r="K82" s="36">
        <v>225586.17499999999</v>
      </c>
      <c r="L82" s="68"/>
      <c r="M82" s="62"/>
      <c r="N82" s="26"/>
      <c r="O82" s="26"/>
      <c r="P82" s="26"/>
      <c r="Q82" s="26"/>
      <c r="R82" s="26"/>
      <c r="S82" s="26"/>
      <c r="T82" s="26"/>
      <c r="U82" s="26"/>
    </row>
    <row r="83" spans="1:21" s="60" customFormat="1" ht="17.25" thickTop="1" thickBot="1">
      <c r="A83" s="59"/>
      <c r="B83" s="33">
        <v>41011</v>
      </c>
      <c r="C83" s="34">
        <v>1685</v>
      </c>
      <c r="D83" s="35">
        <v>168131</v>
      </c>
      <c r="E83" s="36">
        <v>158987.36799999999</v>
      </c>
      <c r="F83" s="34">
        <v>16128</v>
      </c>
      <c r="G83" s="35">
        <v>71099</v>
      </c>
      <c r="H83" s="36">
        <v>66807.138999999996</v>
      </c>
      <c r="I83" s="34">
        <v>17813</v>
      </c>
      <c r="J83" s="35">
        <v>239230</v>
      </c>
      <c r="K83" s="36">
        <v>225794.50699999998</v>
      </c>
      <c r="L83" s="68"/>
      <c r="M83" s="62"/>
      <c r="N83" s="26"/>
      <c r="O83" s="26"/>
      <c r="P83" s="26"/>
      <c r="Q83" s="26"/>
      <c r="R83" s="26"/>
      <c r="S83" s="26"/>
      <c r="T83" s="26"/>
      <c r="U83" s="26"/>
    </row>
    <row r="84" spans="1:21" s="60" customFormat="1" ht="17.25" thickTop="1" thickBot="1">
      <c r="A84" s="59"/>
      <c r="B84" s="33">
        <v>41041</v>
      </c>
      <c r="C84" s="34">
        <v>1669</v>
      </c>
      <c r="D84" s="35">
        <v>167871</v>
      </c>
      <c r="E84" s="36">
        <v>158832.26699999999</v>
      </c>
      <c r="F84" s="34">
        <v>16191</v>
      </c>
      <c r="G84" s="35">
        <v>71143</v>
      </c>
      <c r="H84" s="36">
        <v>66731.210000000006</v>
      </c>
      <c r="I84" s="34">
        <v>17860</v>
      </c>
      <c r="J84" s="35">
        <v>239014</v>
      </c>
      <c r="K84" s="36">
        <v>225563.47700000001</v>
      </c>
      <c r="L84" s="68"/>
      <c r="M84" s="62"/>
      <c r="N84" s="26"/>
      <c r="O84" s="26"/>
      <c r="P84" s="26"/>
      <c r="Q84" s="26"/>
      <c r="R84" s="26"/>
      <c r="S84" s="26"/>
      <c r="T84" s="26"/>
      <c r="U84" s="26"/>
    </row>
    <row r="85" spans="1:21" s="60" customFormat="1" ht="17.25" thickTop="1" thickBot="1">
      <c r="A85" s="59"/>
      <c r="B85" s="33">
        <v>41072</v>
      </c>
      <c r="C85" s="34">
        <v>1660</v>
      </c>
      <c r="D85" s="35">
        <v>169141</v>
      </c>
      <c r="E85" s="36">
        <v>159989.25200000001</v>
      </c>
      <c r="F85" s="34">
        <v>16330</v>
      </c>
      <c r="G85" s="35">
        <v>71485</v>
      </c>
      <c r="H85" s="36">
        <v>67209.34</v>
      </c>
      <c r="I85" s="34">
        <v>17990</v>
      </c>
      <c r="J85" s="35">
        <v>240626</v>
      </c>
      <c r="K85" s="36">
        <v>227198.592</v>
      </c>
      <c r="L85" s="68"/>
      <c r="M85" s="62"/>
      <c r="N85" s="26"/>
      <c r="O85" s="26"/>
      <c r="P85" s="26"/>
      <c r="Q85" s="26"/>
      <c r="R85" s="26"/>
      <c r="S85" s="26"/>
      <c r="T85" s="26"/>
      <c r="U85" s="26"/>
    </row>
    <row r="86" spans="1:21" s="60" customFormat="1" ht="17.25" thickTop="1" thickBot="1">
      <c r="A86" s="59"/>
      <c r="B86" s="33">
        <v>41102</v>
      </c>
      <c r="C86" s="34">
        <v>1477</v>
      </c>
      <c r="D86" s="35">
        <v>162967</v>
      </c>
      <c r="E86" s="36">
        <v>154113.552</v>
      </c>
      <c r="F86" s="34">
        <v>16577</v>
      </c>
      <c r="G86" s="35">
        <v>77840</v>
      </c>
      <c r="H86" s="36">
        <v>73484.65800000001</v>
      </c>
      <c r="I86" s="34">
        <v>18054</v>
      </c>
      <c r="J86" s="35">
        <v>240807</v>
      </c>
      <c r="K86" s="36">
        <v>227598.21000000002</v>
      </c>
      <c r="L86" s="68"/>
      <c r="M86" s="62"/>
      <c r="N86" s="26"/>
      <c r="O86" s="26"/>
      <c r="P86" s="26"/>
      <c r="Q86" s="26"/>
      <c r="R86" s="26"/>
      <c r="S86" s="26"/>
      <c r="T86" s="26"/>
      <c r="U86" s="26"/>
    </row>
    <row r="87" spans="1:21" s="60" customFormat="1" ht="17.25" thickTop="1" thickBot="1">
      <c r="A87" s="59"/>
      <c r="B87" s="33">
        <v>41133</v>
      </c>
      <c r="C87" s="34">
        <v>1471</v>
      </c>
      <c r="D87" s="35">
        <v>163161</v>
      </c>
      <c r="E87" s="36">
        <v>154551.59400000001</v>
      </c>
      <c r="F87" s="34">
        <v>16753</v>
      </c>
      <c r="G87" s="35">
        <v>78105</v>
      </c>
      <c r="H87" s="36">
        <v>73784.282999999996</v>
      </c>
      <c r="I87" s="34">
        <v>18224</v>
      </c>
      <c r="J87" s="35">
        <v>241266</v>
      </c>
      <c r="K87" s="36">
        <v>228335.87700000001</v>
      </c>
      <c r="L87" s="68"/>
      <c r="M87" s="62"/>
      <c r="N87" s="26"/>
      <c r="O87" s="26"/>
      <c r="P87" s="26"/>
      <c r="Q87" s="26"/>
      <c r="R87" s="26"/>
      <c r="S87" s="26"/>
      <c r="T87" s="26"/>
      <c r="U87" s="26"/>
    </row>
    <row r="88" spans="1:21" s="60" customFormat="1" ht="17.25" thickTop="1" thickBot="1">
      <c r="A88" s="59"/>
      <c r="B88" s="33">
        <v>41164</v>
      </c>
      <c r="C88" s="34">
        <v>1463</v>
      </c>
      <c r="D88" s="35">
        <v>163469</v>
      </c>
      <c r="E88" s="36">
        <v>154722.29699999999</v>
      </c>
      <c r="F88" s="34">
        <v>16936</v>
      </c>
      <c r="G88" s="35">
        <v>78792</v>
      </c>
      <c r="H88" s="36">
        <v>74359.188999999998</v>
      </c>
      <c r="I88" s="34">
        <v>18399</v>
      </c>
      <c r="J88" s="35">
        <v>242261</v>
      </c>
      <c r="K88" s="36">
        <v>229081.48599999998</v>
      </c>
      <c r="L88" s="68"/>
      <c r="M88" s="62"/>
      <c r="N88" s="26"/>
      <c r="O88" s="26"/>
      <c r="P88" s="26"/>
      <c r="Q88" s="26"/>
      <c r="R88" s="26"/>
      <c r="S88" s="26"/>
      <c r="T88" s="26"/>
      <c r="U88" s="26"/>
    </row>
    <row r="89" spans="1:21" s="60" customFormat="1" ht="17.25" thickTop="1" thickBot="1">
      <c r="A89" s="59"/>
      <c r="B89" s="33">
        <v>41194</v>
      </c>
      <c r="C89" s="34">
        <v>1460</v>
      </c>
      <c r="D89" s="35">
        <v>163540</v>
      </c>
      <c r="E89" s="36">
        <v>154969.34599999999</v>
      </c>
      <c r="F89" s="34">
        <v>17117</v>
      </c>
      <c r="G89" s="35">
        <v>80196</v>
      </c>
      <c r="H89" s="36">
        <v>75449.933000000005</v>
      </c>
      <c r="I89" s="34">
        <v>18577</v>
      </c>
      <c r="J89" s="35">
        <v>243736</v>
      </c>
      <c r="K89" s="36">
        <v>230419.27899999998</v>
      </c>
      <c r="L89" s="68"/>
      <c r="M89" s="62"/>
      <c r="N89" s="26"/>
      <c r="O89" s="26"/>
      <c r="P89" s="26"/>
      <c r="Q89" s="26"/>
      <c r="R89" s="26"/>
      <c r="S89" s="26"/>
      <c r="T89" s="26"/>
      <c r="U89" s="26"/>
    </row>
    <row r="90" spans="1:21" s="60" customFormat="1" ht="17.25" thickTop="1" thickBot="1">
      <c r="A90" s="59"/>
      <c r="B90" s="33">
        <v>41220</v>
      </c>
      <c r="C90" s="34">
        <v>1450</v>
      </c>
      <c r="D90" s="35">
        <v>163701</v>
      </c>
      <c r="E90" s="36">
        <v>154959.06299999999</v>
      </c>
      <c r="F90" s="34">
        <v>17243</v>
      </c>
      <c r="G90" s="35">
        <v>80505</v>
      </c>
      <c r="H90" s="36">
        <v>75784.630999999994</v>
      </c>
      <c r="I90" s="34">
        <v>18693</v>
      </c>
      <c r="J90" s="35">
        <v>244206</v>
      </c>
      <c r="K90" s="36">
        <v>230743.69399999999</v>
      </c>
      <c r="L90" s="68"/>
      <c r="M90" s="62"/>
      <c r="N90" s="26"/>
      <c r="O90" s="26"/>
      <c r="P90" s="26"/>
      <c r="Q90" s="26"/>
      <c r="R90" s="26"/>
      <c r="S90" s="26"/>
      <c r="T90" s="26"/>
      <c r="U90" s="26"/>
    </row>
    <row r="91" spans="1:21" s="60" customFormat="1" ht="17.25" thickTop="1" thickBot="1">
      <c r="A91" s="59"/>
      <c r="B91" s="33">
        <v>41251</v>
      </c>
      <c r="C91" s="34">
        <v>1437</v>
      </c>
      <c r="D91" s="35">
        <v>163118</v>
      </c>
      <c r="E91" s="36">
        <v>154771.71</v>
      </c>
      <c r="F91" s="34">
        <v>17305</v>
      </c>
      <c r="G91" s="35">
        <v>80493</v>
      </c>
      <c r="H91" s="36">
        <v>75885.585999999996</v>
      </c>
      <c r="I91" s="34">
        <v>18742</v>
      </c>
      <c r="J91" s="35">
        <v>243611</v>
      </c>
      <c r="K91" s="36">
        <v>230657.29599999997</v>
      </c>
      <c r="L91" s="68"/>
      <c r="M91" s="62"/>
      <c r="N91" s="26"/>
      <c r="O91" s="26"/>
      <c r="P91" s="26"/>
      <c r="Q91" s="26"/>
      <c r="R91" s="26"/>
      <c r="S91" s="26"/>
      <c r="T91" s="26"/>
      <c r="U91" s="26"/>
    </row>
    <row r="92" spans="1:21" s="60" customFormat="1" ht="15.75" customHeight="1" thickTop="1" thickBot="1">
      <c r="A92" s="59"/>
      <c r="B92" s="39" t="s">
        <v>24</v>
      </c>
      <c r="C92" s="40">
        <v>1577</v>
      </c>
      <c r="D92" s="41">
        <v>165639</v>
      </c>
      <c r="E92" s="41">
        <v>156675</v>
      </c>
      <c r="F92" s="40">
        <v>16522</v>
      </c>
      <c r="G92" s="41">
        <v>75394</v>
      </c>
      <c r="H92" s="41">
        <v>70947</v>
      </c>
      <c r="I92" s="40">
        <v>18099</v>
      </c>
      <c r="J92" s="41">
        <v>241033</v>
      </c>
      <c r="K92" s="41">
        <v>227622</v>
      </c>
      <c r="L92" s="68"/>
      <c r="M92" s="62"/>
      <c r="N92" s="26"/>
      <c r="O92" s="26"/>
      <c r="P92" s="26"/>
      <c r="Q92" s="26"/>
      <c r="R92" s="26"/>
      <c r="S92" s="26"/>
      <c r="T92" s="26"/>
      <c r="U92" s="26"/>
    </row>
    <row r="93" spans="1:21" s="60" customFormat="1" ht="15.75" customHeight="1" thickTop="1" thickBot="1">
      <c r="A93" s="59"/>
      <c r="B93" s="55"/>
      <c r="C93" s="56"/>
      <c r="D93" s="57"/>
      <c r="E93" s="57"/>
      <c r="F93" s="56"/>
      <c r="G93" s="57"/>
      <c r="H93" s="57"/>
      <c r="I93" s="56"/>
      <c r="J93" s="57"/>
      <c r="K93" s="57"/>
      <c r="L93" s="68"/>
      <c r="M93" s="62"/>
      <c r="N93" s="26"/>
      <c r="O93" s="26"/>
      <c r="P93" s="26"/>
      <c r="Q93" s="26"/>
      <c r="R93" s="26"/>
      <c r="S93" s="26"/>
      <c r="T93" s="26"/>
      <c r="U93" s="26"/>
    </row>
    <row r="94" spans="1:21" s="60" customFormat="1" ht="15.75" customHeight="1" thickTop="1" thickBot="1">
      <c r="A94" s="59"/>
      <c r="B94" s="722">
        <v>2013</v>
      </c>
      <c r="C94" s="723"/>
      <c r="D94" s="723"/>
      <c r="E94" s="723"/>
      <c r="F94" s="723"/>
      <c r="G94" s="723"/>
      <c r="H94" s="723"/>
      <c r="I94" s="723"/>
      <c r="J94" s="723"/>
      <c r="K94" s="724"/>
      <c r="L94" s="68"/>
      <c r="M94" s="62"/>
      <c r="N94" s="26"/>
      <c r="O94" s="26"/>
      <c r="P94" s="26"/>
      <c r="Q94" s="26"/>
      <c r="R94" s="26"/>
      <c r="S94" s="26"/>
      <c r="T94" s="26"/>
      <c r="U94" s="26"/>
    </row>
    <row r="95" spans="1:21" s="60" customFormat="1" ht="15.75" customHeight="1" thickTop="1" thickBot="1">
      <c r="A95" s="59"/>
      <c r="B95" s="713" t="s">
        <v>12</v>
      </c>
      <c r="C95" s="716" t="s">
        <v>13</v>
      </c>
      <c r="D95" s="717"/>
      <c r="E95" s="718"/>
      <c r="F95" s="719" t="s">
        <v>14</v>
      </c>
      <c r="G95" s="720"/>
      <c r="H95" s="721"/>
      <c r="I95" s="716" t="s">
        <v>15</v>
      </c>
      <c r="J95" s="717"/>
      <c r="K95" s="718"/>
      <c r="L95" s="68"/>
      <c r="M95" s="62"/>
      <c r="N95" s="26"/>
      <c r="O95" s="26"/>
      <c r="P95" s="26"/>
      <c r="Q95" s="26"/>
      <c r="R95" s="26"/>
      <c r="S95" s="26"/>
      <c r="T95" s="26"/>
      <c r="U95" s="26"/>
    </row>
    <row r="96" spans="1:21" s="60" customFormat="1" ht="15.75" customHeight="1">
      <c r="A96" s="59"/>
      <c r="B96" s="714"/>
      <c r="C96" s="711" t="s">
        <v>16</v>
      </c>
      <c r="D96" s="709" t="s">
        <v>17</v>
      </c>
      <c r="E96" s="710"/>
      <c r="F96" s="711" t="s">
        <v>16</v>
      </c>
      <c r="G96" s="709" t="s">
        <v>17</v>
      </c>
      <c r="H96" s="710"/>
      <c r="I96" s="711" t="s">
        <v>16</v>
      </c>
      <c r="J96" s="709" t="s">
        <v>17</v>
      </c>
      <c r="K96" s="710"/>
      <c r="L96" s="68"/>
      <c r="M96" s="62"/>
      <c r="N96" s="26"/>
      <c r="O96" s="26"/>
      <c r="P96" s="26"/>
      <c r="Q96" s="26"/>
      <c r="R96" s="26"/>
      <c r="S96" s="26"/>
      <c r="T96" s="26"/>
      <c r="U96" s="26"/>
    </row>
    <row r="97" spans="1:21" s="60" customFormat="1" ht="15.75" customHeight="1" thickBot="1">
      <c r="A97" s="59"/>
      <c r="B97" s="715"/>
      <c r="C97" s="712"/>
      <c r="D97" s="31" t="s">
        <v>18</v>
      </c>
      <c r="E97" s="32" t="s">
        <v>19</v>
      </c>
      <c r="F97" s="712"/>
      <c r="G97" s="31" t="s">
        <v>18</v>
      </c>
      <c r="H97" s="32" t="s">
        <v>19</v>
      </c>
      <c r="I97" s="712"/>
      <c r="J97" s="31" t="s">
        <v>18</v>
      </c>
      <c r="K97" s="32" t="s">
        <v>19</v>
      </c>
      <c r="L97" s="68"/>
      <c r="M97" s="62"/>
      <c r="N97" s="26"/>
      <c r="O97" s="26"/>
      <c r="P97" s="69"/>
      <c r="Q97" s="69"/>
      <c r="R97" s="69"/>
      <c r="S97" s="26"/>
      <c r="T97" s="26"/>
      <c r="U97" s="26"/>
    </row>
    <row r="98" spans="1:21" s="60" customFormat="1" ht="15.75" customHeight="1" thickTop="1" thickBot="1">
      <c r="A98" s="59"/>
      <c r="B98" s="70">
        <v>41286</v>
      </c>
      <c r="C98" s="34">
        <v>1417</v>
      </c>
      <c r="D98" s="35">
        <v>160549</v>
      </c>
      <c r="E98" s="36">
        <v>151920.883</v>
      </c>
      <c r="F98" s="34">
        <v>17399</v>
      </c>
      <c r="G98" s="35">
        <v>80327</v>
      </c>
      <c r="H98" s="36">
        <v>75639.84199999999</v>
      </c>
      <c r="I98" s="34">
        <v>18816</v>
      </c>
      <c r="J98" s="35">
        <v>240876</v>
      </c>
      <c r="K98" s="36">
        <v>227560.72499999998</v>
      </c>
      <c r="L98" s="68"/>
      <c r="M98" s="62"/>
      <c r="N98" s="26"/>
      <c r="O98" s="71"/>
      <c r="P98" s="72"/>
      <c r="Q98" s="72"/>
      <c r="R98" s="73"/>
      <c r="S98" s="26"/>
      <c r="T98" s="26"/>
      <c r="U98" s="26"/>
    </row>
    <row r="99" spans="1:21" s="60" customFormat="1" ht="15.75" customHeight="1" thickTop="1" thickBot="1">
      <c r="A99" s="59"/>
      <c r="B99" s="70">
        <v>41317</v>
      </c>
      <c r="C99" s="34">
        <v>1419</v>
      </c>
      <c r="D99" s="35">
        <v>162551</v>
      </c>
      <c r="E99" s="36">
        <v>153900.867</v>
      </c>
      <c r="F99" s="34">
        <v>17541</v>
      </c>
      <c r="G99" s="35">
        <v>80164</v>
      </c>
      <c r="H99" s="36">
        <v>75617.587999999989</v>
      </c>
      <c r="I99" s="34">
        <v>18960</v>
      </c>
      <c r="J99" s="35">
        <v>242715</v>
      </c>
      <c r="K99" s="36">
        <v>229518.45499999999</v>
      </c>
      <c r="L99" s="68"/>
      <c r="M99" s="62"/>
      <c r="N99" s="26"/>
      <c r="O99" s="71"/>
      <c r="P99" s="72"/>
      <c r="Q99" s="72"/>
      <c r="R99" s="73"/>
      <c r="S99" s="26"/>
      <c r="T99" s="26"/>
      <c r="U99" s="26"/>
    </row>
    <row r="100" spans="1:21" s="60" customFormat="1" ht="15.75" customHeight="1" thickTop="1" thickBot="1">
      <c r="A100" s="59"/>
      <c r="B100" s="70">
        <v>41345</v>
      </c>
      <c r="C100" s="34">
        <v>1422</v>
      </c>
      <c r="D100" s="35">
        <v>164333</v>
      </c>
      <c r="E100" s="36">
        <v>155506.06899999999</v>
      </c>
      <c r="F100" s="34">
        <v>17801</v>
      </c>
      <c r="G100" s="35">
        <v>79882</v>
      </c>
      <c r="H100" s="36">
        <v>75324.759999999995</v>
      </c>
      <c r="I100" s="34">
        <v>19223</v>
      </c>
      <c r="J100" s="35">
        <v>244215</v>
      </c>
      <c r="K100" s="36">
        <v>230830.82899999997</v>
      </c>
      <c r="L100" s="68"/>
      <c r="M100" s="62"/>
      <c r="N100" s="26"/>
      <c r="O100" s="71"/>
      <c r="P100" s="72"/>
      <c r="Q100" s="72"/>
      <c r="R100" s="73"/>
      <c r="S100" s="26"/>
      <c r="T100" s="26"/>
      <c r="U100" s="26"/>
    </row>
    <row r="101" spans="1:21" s="60" customFormat="1" ht="15.75" customHeight="1" thickTop="1" thickBot="1">
      <c r="A101" s="59"/>
      <c r="B101" s="70">
        <v>41377</v>
      </c>
      <c r="C101" s="34">
        <v>1414</v>
      </c>
      <c r="D101" s="35">
        <v>164355</v>
      </c>
      <c r="E101" s="36">
        <v>155501.81299999999</v>
      </c>
      <c r="F101" s="34">
        <v>17858</v>
      </c>
      <c r="G101" s="35">
        <v>80581</v>
      </c>
      <c r="H101" s="36">
        <v>75779.218999999997</v>
      </c>
      <c r="I101" s="34">
        <v>19272</v>
      </c>
      <c r="J101" s="35">
        <v>244936</v>
      </c>
      <c r="K101" s="36">
        <v>231281.03200000001</v>
      </c>
      <c r="L101" s="68"/>
      <c r="M101" s="62"/>
      <c r="N101" s="26"/>
      <c r="O101" s="71"/>
      <c r="P101" s="72"/>
      <c r="Q101" s="72"/>
      <c r="R101" s="73"/>
      <c r="S101" s="26"/>
      <c r="T101" s="26"/>
      <c r="U101" s="26"/>
    </row>
    <row r="102" spans="1:21" s="60" customFormat="1" ht="15.75" customHeight="1" thickTop="1" thickBot="1">
      <c r="A102" s="59"/>
      <c r="B102" s="70">
        <v>41407</v>
      </c>
      <c r="C102" s="34">
        <v>1409</v>
      </c>
      <c r="D102" s="35">
        <v>165417</v>
      </c>
      <c r="E102" s="36">
        <v>156413.11199999999</v>
      </c>
      <c r="F102" s="34">
        <v>18124</v>
      </c>
      <c r="G102" s="35">
        <v>81419</v>
      </c>
      <c r="H102" s="36">
        <v>76475.418999999994</v>
      </c>
      <c r="I102" s="34">
        <v>19533</v>
      </c>
      <c r="J102" s="35">
        <v>246836</v>
      </c>
      <c r="K102" s="36">
        <v>232888.53099999999</v>
      </c>
      <c r="L102" s="68"/>
      <c r="M102" s="62"/>
      <c r="N102" s="26"/>
      <c r="O102" s="71"/>
      <c r="P102" s="72"/>
      <c r="Q102" s="72"/>
      <c r="R102" s="73"/>
      <c r="S102" s="26"/>
      <c r="T102" s="26"/>
      <c r="U102" s="26"/>
    </row>
    <row r="103" spans="1:21" s="60" customFormat="1" ht="15.75" customHeight="1" thickTop="1" thickBot="1">
      <c r="A103" s="59"/>
      <c r="B103" s="70">
        <v>41438</v>
      </c>
      <c r="C103" s="34">
        <v>1406</v>
      </c>
      <c r="D103" s="35">
        <v>166541</v>
      </c>
      <c r="E103" s="36">
        <v>157635.69699999999</v>
      </c>
      <c r="F103" s="34">
        <v>18345</v>
      </c>
      <c r="G103" s="35">
        <v>82048</v>
      </c>
      <c r="H103" s="36">
        <v>77158.478000000003</v>
      </c>
      <c r="I103" s="34">
        <v>19751</v>
      </c>
      <c r="J103" s="35">
        <v>248589</v>
      </c>
      <c r="K103" s="36">
        <v>234794.17499999999</v>
      </c>
      <c r="L103" s="68"/>
      <c r="M103" s="62"/>
      <c r="N103" s="26"/>
      <c r="O103" s="71"/>
      <c r="P103" s="72"/>
      <c r="Q103" s="72"/>
      <c r="R103" s="73"/>
      <c r="S103" s="26"/>
      <c r="T103" s="26"/>
      <c r="U103" s="26"/>
    </row>
    <row r="104" spans="1:21" s="60" customFormat="1" ht="15.75" customHeight="1" thickTop="1" thickBot="1">
      <c r="A104" s="59"/>
      <c r="B104" s="70">
        <v>41468</v>
      </c>
      <c r="C104" s="34">
        <v>1403</v>
      </c>
      <c r="D104" s="35">
        <v>167041</v>
      </c>
      <c r="E104" s="36">
        <v>158276.753</v>
      </c>
      <c r="F104" s="34">
        <v>18477</v>
      </c>
      <c r="G104" s="35">
        <v>82763</v>
      </c>
      <c r="H104" s="36">
        <v>77836.539999999994</v>
      </c>
      <c r="I104" s="34">
        <v>19880</v>
      </c>
      <c r="J104" s="35">
        <v>249804</v>
      </c>
      <c r="K104" s="36">
        <v>236113.29300000001</v>
      </c>
      <c r="L104" s="68"/>
      <c r="M104" s="62"/>
      <c r="N104" s="26"/>
      <c r="O104" s="71"/>
      <c r="P104" s="72"/>
      <c r="Q104" s="72"/>
      <c r="R104" s="73"/>
      <c r="S104" s="26"/>
      <c r="T104" s="26"/>
      <c r="U104" s="26"/>
    </row>
    <row r="105" spans="1:21" s="60" customFormat="1" ht="15.75" customHeight="1" thickTop="1" thickBot="1">
      <c r="A105" s="59"/>
      <c r="B105" s="70">
        <v>41499</v>
      </c>
      <c r="C105" s="34">
        <v>1405</v>
      </c>
      <c r="D105" s="35">
        <v>167338</v>
      </c>
      <c r="E105" s="36">
        <v>158814.73300000001</v>
      </c>
      <c r="F105" s="34">
        <v>18754</v>
      </c>
      <c r="G105" s="35">
        <v>83093</v>
      </c>
      <c r="H105" s="36">
        <v>78212.334999999992</v>
      </c>
      <c r="I105" s="34">
        <v>20159</v>
      </c>
      <c r="J105" s="35">
        <v>250431</v>
      </c>
      <c r="K105" s="36">
        <v>237027.068</v>
      </c>
      <c r="L105" s="68"/>
      <c r="M105" s="62"/>
      <c r="N105" s="26"/>
      <c r="O105" s="71"/>
      <c r="P105" s="72"/>
      <c r="Q105" s="72"/>
      <c r="R105" s="73"/>
      <c r="S105" s="26"/>
      <c r="T105" s="26"/>
      <c r="U105" s="26"/>
    </row>
    <row r="106" spans="1:21" s="60" customFormat="1" ht="15.75" customHeight="1" thickTop="1" thickBot="1">
      <c r="A106" s="59"/>
      <c r="B106" s="70" t="s">
        <v>25</v>
      </c>
      <c r="C106" s="34">
        <v>1398</v>
      </c>
      <c r="D106" s="35">
        <v>168083</v>
      </c>
      <c r="E106" s="36">
        <v>159445.717</v>
      </c>
      <c r="F106" s="34">
        <v>19009</v>
      </c>
      <c r="G106" s="35">
        <v>83864</v>
      </c>
      <c r="H106" s="36">
        <v>78964.149999999994</v>
      </c>
      <c r="I106" s="34">
        <v>20407</v>
      </c>
      <c r="J106" s="35">
        <v>251947</v>
      </c>
      <c r="K106" s="36">
        <v>238409.867</v>
      </c>
      <c r="L106" s="68"/>
      <c r="M106" s="62"/>
      <c r="N106" s="26"/>
      <c r="O106" s="71"/>
      <c r="P106" s="72"/>
      <c r="Q106" s="72"/>
      <c r="R106" s="73"/>
      <c r="S106" s="26"/>
      <c r="T106" s="26"/>
      <c r="U106" s="26"/>
    </row>
    <row r="107" spans="1:21" ht="15.75" customHeight="1" thickTop="1" thickBot="1">
      <c r="B107" s="70">
        <v>41560</v>
      </c>
      <c r="C107" s="34">
        <v>1396</v>
      </c>
      <c r="D107" s="35">
        <v>168487</v>
      </c>
      <c r="E107" s="36">
        <v>159758.11600000001</v>
      </c>
      <c r="F107" s="34">
        <v>19267</v>
      </c>
      <c r="G107" s="35">
        <v>85006</v>
      </c>
      <c r="H107" s="36">
        <v>79989.726999999999</v>
      </c>
      <c r="I107" s="34">
        <v>20663</v>
      </c>
      <c r="J107" s="35">
        <v>253493</v>
      </c>
      <c r="K107" s="36">
        <v>239747.84299999999</v>
      </c>
      <c r="L107" s="68"/>
      <c r="M107" s="62"/>
      <c r="O107" s="71"/>
      <c r="P107" s="72"/>
      <c r="Q107" s="72"/>
      <c r="R107" s="73"/>
    </row>
    <row r="108" spans="1:21" ht="15.75" customHeight="1" thickTop="1" thickBot="1">
      <c r="B108" s="70">
        <v>41591</v>
      </c>
      <c r="C108" s="34">
        <v>1394</v>
      </c>
      <c r="D108" s="35">
        <v>168164</v>
      </c>
      <c r="E108" s="36">
        <v>159795.04199999999</v>
      </c>
      <c r="F108" s="34">
        <v>19430</v>
      </c>
      <c r="G108" s="35">
        <v>85466</v>
      </c>
      <c r="H108" s="36">
        <v>80429.686000000002</v>
      </c>
      <c r="I108" s="34">
        <v>20824</v>
      </c>
      <c r="J108" s="35">
        <v>253630</v>
      </c>
      <c r="K108" s="36">
        <v>240224.728</v>
      </c>
      <c r="L108" s="68"/>
      <c r="M108" s="62"/>
      <c r="O108" s="71"/>
      <c r="P108" s="72"/>
      <c r="Q108" s="72"/>
      <c r="R108" s="73"/>
    </row>
    <row r="109" spans="1:21" ht="15.75" customHeight="1" thickTop="1" thickBot="1">
      <c r="B109" s="70">
        <v>41616</v>
      </c>
      <c r="C109" s="34">
        <v>1392</v>
      </c>
      <c r="D109" s="35">
        <v>166862</v>
      </c>
      <c r="E109" s="36">
        <v>158961.236</v>
      </c>
      <c r="F109" s="34">
        <v>19318</v>
      </c>
      <c r="G109" s="35">
        <v>85142</v>
      </c>
      <c r="H109" s="36">
        <v>80272.938999999998</v>
      </c>
      <c r="I109" s="34">
        <v>20710</v>
      </c>
      <c r="J109" s="35">
        <v>252004</v>
      </c>
      <c r="K109" s="36">
        <v>239234.17499999999</v>
      </c>
      <c r="L109" s="68"/>
      <c r="M109" s="62"/>
      <c r="O109" s="71"/>
      <c r="P109" s="72"/>
      <c r="Q109" s="72"/>
      <c r="R109" s="73"/>
    </row>
    <row r="110" spans="1:21" ht="15.75" customHeight="1" thickTop="1" thickBot="1">
      <c r="B110" s="39" t="s">
        <v>26</v>
      </c>
      <c r="C110" s="40">
        <v>1406</v>
      </c>
      <c r="D110" s="41">
        <v>165810</v>
      </c>
      <c r="E110" s="41">
        <v>157161</v>
      </c>
      <c r="F110" s="40">
        <v>18444</v>
      </c>
      <c r="G110" s="41">
        <v>82480</v>
      </c>
      <c r="H110" s="41">
        <v>77642</v>
      </c>
      <c r="I110" s="40">
        <v>19850</v>
      </c>
      <c r="J110" s="41">
        <v>248290</v>
      </c>
      <c r="K110" s="41">
        <v>234803</v>
      </c>
      <c r="L110" s="74"/>
      <c r="M110" s="62"/>
      <c r="O110" s="71"/>
      <c r="P110" s="72"/>
      <c r="Q110" s="72"/>
      <c r="R110" s="73"/>
    </row>
    <row r="111" spans="1:21" ht="15.75" customHeight="1" thickTop="1" thickBot="1">
      <c r="A111" s="59"/>
      <c r="B111" s="55"/>
      <c r="C111" s="40"/>
      <c r="D111" s="41"/>
      <c r="E111" s="41"/>
      <c r="F111" s="40"/>
      <c r="G111" s="41"/>
      <c r="H111" s="41"/>
      <c r="I111" s="40"/>
      <c r="J111" s="41"/>
      <c r="K111" s="41"/>
      <c r="L111" s="74"/>
      <c r="M111" s="62"/>
    </row>
    <row r="112" spans="1:21" s="60" customFormat="1" ht="15.75" customHeight="1" thickTop="1" thickBot="1">
      <c r="A112" s="59"/>
      <c r="B112" s="722">
        <v>2014</v>
      </c>
      <c r="C112" s="723"/>
      <c r="D112" s="723"/>
      <c r="E112" s="723"/>
      <c r="F112" s="723"/>
      <c r="G112" s="723"/>
      <c r="H112" s="723"/>
      <c r="I112" s="723"/>
      <c r="J112" s="723"/>
      <c r="K112" s="724"/>
      <c r="L112" s="68"/>
      <c r="M112" s="62"/>
      <c r="N112" s="26"/>
      <c r="O112" s="26"/>
      <c r="P112" s="26"/>
      <c r="Q112" s="26"/>
      <c r="R112" s="26"/>
      <c r="S112" s="26"/>
      <c r="T112" s="26"/>
      <c r="U112" s="26"/>
    </row>
    <row r="113" spans="1:21" s="60" customFormat="1" ht="15.75" customHeight="1" thickTop="1" thickBot="1">
      <c r="A113" s="59"/>
      <c r="B113" s="713" t="s">
        <v>12</v>
      </c>
      <c r="C113" s="716" t="s">
        <v>13</v>
      </c>
      <c r="D113" s="717"/>
      <c r="E113" s="718"/>
      <c r="F113" s="719" t="s">
        <v>14</v>
      </c>
      <c r="G113" s="720"/>
      <c r="H113" s="721"/>
      <c r="I113" s="716" t="s">
        <v>15</v>
      </c>
      <c r="J113" s="717"/>
      <c r="K113" s="718"/>
      <c r="L113" s="68"/>
      <c r="M113" s="62"/>
      <c r="N113" s="26"/>
      <c r="O113" s="26"/>
      <c r="P113" s="26"/>
      <c r="Q113" s="26"/>
      <c r="R113" s="26"/>
      <c r="S113" s="26"/>
      <c r="T113" s="26"/>
      <c r="U113" s="26"/>
    </row>
    <row r="114" spans="1:21" s="60" customFormat="1" ht="15.75" customHeight="1">
      <c r="A114" s="59"/>
      <c r="B114" s="714"/>
      <c r="C114" s="711" t="s">
        <v>16</v>
      </c>
      <c r="D114" s="709" t="s">
        <v>17</v>
      </c>
      <c r="E114" s="710"/>
      <c r="F114" s="711" t="s">
        <v>16</v>
      </c>
      <c r="G114" s="709" t="s">
        <v>17</v>
      </c>
      <c r="H114" s="710"/>
      <c r="I114" s="711" t="s">
        <v>16</v>
      </c>
      <c r="J114" s="709" t="s">
        <v>17</v>
      </c>
      <c r="K114" s="710"/>
      <c r="L114" s="68"/>
      <c r="M114" s="62"/>
      <c r="N114" s="26"/>
      <c r="O114" s="26"/>
      <c r="P114" s="26"/>
      <c r="Q114" s="26"/>
      <c r="R114" s="26"/>
      <c r="S114" s="26"/>
      <c r="T114" s="26"/>
      <c r="U114" s="26"/>
    </row>
    <row r="115" spans="1:21" s="60" customFormat="1" ht="15.75" customHeight="1" thickBot="1">
      <c r="A115" s="59"/>
      <c r="B115" s="715"/>
      <c r="C115" s="712"/>
      <c r="D115" s="31" t="s">
        <v>18</v>
      </c>
      <c r="E115" s="32" t="s">
        <v>19</v>
      </c>
      <c r="F115" s="712"/>
      <c r="G115" s="31" t="s">
        <v>18</v>
      </c>
      <c r="H115" s="32" t="s">
        <v>19</v>
      </c>
      <c r="I115" s="712"/>
      <c r="J115" s="31" t="s">
        <v>18</v>
      </c>
      <c r="K115" s="32" t="s">
        <v>19</v>
      </c>
      <c r="L115" s="68"/>
      <c r="M115" s="62"/>
      <c r="N115" s="26"/>
      <c r="O115" s="26"/>
      <c r="P115" s="26"/>
      <c r="Q115" s="26"/>
      <c r="R115" s="26"/>
      <c r="S115" s="26"/>
      <c r="T115" s="26"/>
      <c r="U115" s="26"/>
    </row>
    <row r="116" spans="1:21" s="60" customFormat="1" ht="15.75" customHeight="1" thickTop="1" thickBot="1">
      <c r="A116" s="59"/>
      <c r="B116" s="70">
        <v>41651</v>
      </c>
      <c r="C116" s="34">
        <v>1376</v>
      </c>
      <c r="D116" s="35">
        <v>161589</v>
      </c>
      <c r="E116" s="36">
        <v>153430.761</v>
      </c>
      <c r="F116" s="34">
        <v>19544</v>
      </c>
      <c r="G116" s="35">
        <v>85676</v>
      </c>
      <c r="H116" s="36">
        <v>80548.42</v>
      </c>
      <c r="I116" s="34">
        <v>20920</v>
      </c>
      <c r="J116" s="35">
        <v>247265</v>
      </c>
      <c r="K116" s="36">
        <v>233979.18099999998</v>
      </c>
      <c r="L116" s="68"/>
      <c r="M116" s="75"/>
      <c r="N116" s="26"/>
      <c r="O116" s="26"/>
      <c r="P116" s="26"/>
      <c r="Q116" s="26"/>
      <c r="R116" s="26"/>
      <c r="S116" s="26"/>
      <c r="T116" s="26"/>
      <c r="U116" s="26"/>
    </row>
    <row r="117" spans="1:21" s="60" customFormat="1" ht="15.75" customHeight="1" thickTop="1" thickBot="1">
      <c r="A117" s="59"/>
      <c r="B117" s="70">
        <v>41684</v>
      </c>
      <c r="C117" s="34">
        <v>1372</v>
      </c>
      <c r="D117" s="35">
        <v>161061</v>
      </c>
      <c r="E117" s="36">
        <v>152921.23000000001</v>
      </c>
      <c r="F117" s="34">
        <v>19920</v>
      </c>
      <c r="G117" s="35">
        <v>87063</v>
      </c>
      <c r="H117" s="36">
        <v>81983.917000000001</v>
      </c>
      <c r="I117" s="34">
        <v>21292</v>
      </c>
      <c r="J117" s="35">
        <v>248124</v>
      </c>
      <c r="K117" s="36">
        <v>234905.147</v>
      </c>
      <c r="L117" s="68"/>
      <c r="M117" s="75"/>
      <c r="N117" s="26"/>
      <c r="O117" s="26"/>
      <c r="P117" s="26"/>
      <c r="Q117" s="26"/>
      <c r="R117" s="26"/>
      <c r="S117" s="26"/>
      <c r="T117" s="26"/>
      <c r="U117" s="26"/>
    </row>
    <row r="118" spans="1:21" s="60" customFormat="1" ht="15.75" customHeight="1" thickTop="1" thickBot="1">
      <c r="A118" s="59"/>
      <c r="B118" s="70">
        <v>41712</v>
      </c>
      <c r="C118" s="34">
        <v>1374</v>
      </c>
      <c r="D118" s="35">
        <v>160245</v>
      </c>
      <c r="E118" s="36">
        <v>151948.69399999999</v>
      </c>
      <c r="F118" s="34">
        <v>20123</v>
      </c>
      <c r="G118" s="35">
        <v>88133</v>
      </c>
      <c r="H118" s="36">
        <v>82800.941999999995</v>
      </c>
      <c r="I118" s="34">
        <v>21497</v>
      </c>
      <c r="J118" s="35">
        <v>248378</v>
      </c>
      <c r="K118" s="36">
        <v>234749.636</v>
      </c>
      <c r="L118" s="68"/>
      <c r="M118" s="75"/>
      <c r="N118" s="26"/>
      <c r="O118" s="26"/>
      <c r="P118" s="26"/>
      <c r="Q118" s="26"/>
      <c r="R118" s="26"/>
      <c r="S118" s="26"/>
      <c r="T118" s="26"/>
      <c r="U118" s="26"/>
    </row>
    <row r="119" spans="1:21" s="60" customFormat="1" ht="15.75" customHeight="1" thickTop="1" thickBot="1">
      <c r="A119" s="59"/>
      <c r="B119" s="76" t="s">
        <v>27</v>
      </c>
      <c r="C119" s="34">
        <v>1339</v>
      </c>
      <c r="D119" s="35">
        <v>151976</v>
      </c>
      <c r="E119" s="36">
        <v>143641.538</v>
      </c>
      <c r="F119" s="34">
        <v>20521</v>
      </c>
      <c r="G119" s="35">
        <v>92245</v>
      </c>
      <c r="H119" s="36">
        <v>86713.64499999999</v>
      </c>
      <c r="I119" s="34">
        <v>21860</v>
      </c>
      <c r="J119" s="35">
        <v>244221</v>
      </c>
      <c r="K119" s="36">
        <v>230355.18299999999</v>
      </c>
      <c r="L119" s="68"/>
      <c r="M119" s="75"/>
      <c r="N119" s="26"/>
      <c r="O119" s="26"/>
      <c r="P119" s="26"/>
      <c r="Q119" s="26"/>
      <c r="R119" s="26"/>
      <c r="S119" s="26"/>
      <c r="T119" s="26"/>
      <c r="U119" s="26"/>
    </row>
    <row r="120" spans="1:21" s="60" customFormat="1" ht="15.75" customHeight="1" thickTop="1" thickBot="1">
      <c r="A120" s="59"/>
      <c r="B120" s="70">
        <v>41773</v>
      </c>
      <c r="C120" s="34">
        <v>1328</v>
      </c>
      <c r="D120" s="35">
        <v>149818</v>
      </c>
      <c r="E120" s="36">
        <v>141637.902</v>
      </c>
      <c r="F120" s="34">
        <v>20704</v>
      </c>
      <c r="G120" s="35">
        <v>93522</v>
      </c>
      <c r="H120" s="36">
        <v>87725.123999999996</v>
      </c>
      <c r="I120" s="34">
        <v>22032</v>
      </c>
      <c r="J120" s="35">
        <v>243340</v>
      </c>
      <c r="K120" s="36">
        <v>229363.02600000001</v>
      </c>
      <c r="L120" s="68"/>
      <c r="M120" s="75"/>
      <c r="N120" s="26"/>
      <c r="O120" s="26"/>
      <c r="P120" s="26"/>
      <c r="Q120" s="26"/>
      <c r="R120" s="26"/>
      <c r="S120" s="26"/>
      <c r="T120" s="26"/>
      <c r="U120" s="26"/>
    </row>
    <row r="121" spans="1:21" s="60" customFormat="1" ht="15.75" customHeight="1" thickTop="1" thickBot="1">
      <c r="A121" s="59"/>
      <c r="B121" s="70">
        <v>41804</v>
      </c>
      <c r="C121" s="34">
        <v>1319</v>
      </c>
      <c r="D121" s="35">
        <v>148234</v>
      </c>
      <c r="E121" s="36">
        <v>140186.356</v>
      </c>
      <c r="F121" s="34">
        <v>21051</v>
      </c>
      <c r="G121" s="35">
        <v>96218</v>
      </c>
      <c r="H121" s="36">
        <v>90443.433999999994</v>
      </c>
      <c r="I121" s="34">
        <v>22370</v>
      </c>
      <c r="J121" s="35">
        <v>244452</v>
      </c>
      <c r="K121" s="36">
        <v>230629.78999999998</v>
      </c>
      <c r="L121" s="68"/>
      <c r="M121" s="75"/>
      <c r="N121" s="26"/>
      <c r="O121" s="26"/>
      <c r="P121" s="26"/>
      <c r="Q121" s="26"/>
      <c r="R121" s="26"/>
      <c r="S121" s="26"/>
      <c r="T121" s="26"/>
      <c r="U121" s="26"/>
    </row>
    <row r="122" spans="1:21" s="60" customFormat="1" ht="15.75" customHeight="1" thickTop="1" thickBot="1">
      <c r="A122" s="59"/>
      <c r="B122" s="70">
        <v>41834</v>
      </c>
      <c r="C122" s="34">
        <v>1301</v>
      </c>
      <c r="D122" s="35">
        <v>145509</v>
      </c>
      <c r="E122" s="36">
        <v>137156.88800000027</v>
      </c>
      <c r="F122" s="34">
        <v>21295</v>
      </c>
      <c r="G122" s="35">
        <v>98760</v>
      </c>
      <c r="H122" s="36">
        <v>92541.780000000115</v>
      </c>
      <c r="I122" s="34">
        <v>22596</v>
      </c>
      <c r="J122" s="35">
        <v>244269</v>
      </c>
      <c r="K122" s="36">
        <v>229698.66800000038</v>
      </c>
      <c r="L122" s="68"/>
      <c r="M122" s="75"/>
      <c r="N122" s="26"/>
      <c r="O122" s="26"/>
      <c r="P122" s="26"/>
      <c r="Q122" s="26"/>
      <c r="R122" s="26"/>
      <c r="S122" s="26"/>
      <c r="T122" s="26"/>
      <c r="U122" s="26"/>
    </row>
    <row r="123" spans="1:21" s="60" customFormat="1" ht="15.75" customHeight="1" thickTop="1" thickBot="1">
      <c r="A123" s="59"/>
      <c r="B123" s="70">
        <v>41865</v>
      </c>
      <c r="C123" s="34">
        <v>1294</v>
      </c>
      <c r="D123" s="35">
        <v>144646</v>
      </c>
      <c r="E123" s="36">
        <v>136777.43799999999</v>
      </c>
      <c r="F123" s="34">
        <v>21644</v>
      </c>
      <c r="G123" s="35">
        <v>99835</v>
      </c>
      <c r="H123" s="36">
        <v>93950.600999999995</v>
      </c>
      <c r="I123" s="34">
        <v>22938</v>
      </c>
      <c r="J123" s="35">
        <v>244481</v>
      </c>
      <c r="K123" s="36">
        <v>230728.03899999999</v>
      </c>
      <c r="L123" s="68"/>
      <c r="M123" s="75"/>
      <c r="N123" s="26"/>
      <c r="O123" s="26"/>
      <c r="P123" s="26"/>
      <c r="Q123" s="26"/>
      <c r="R123" s="26"/>
      <c r="S123" s="26"/>
      <c r="T123" s="26"/>
      <c r="U123" s="26"/>
    </row>
    <row r="124" spans="1:21" s="60" customFormat="1" ht="15.75" customHeight="1" thickTop="1" thickBot="1">
      <c r="A124" s="59"/>
      <c r="B124" s="76" t="s">
        <v>28</v>
      </c>
      <c r="C124" s="34">
        <v>1285</v>
      </c>
      <c r="D124" s="35">
        <v>143960</v>
      </c>
      <c r="E124" s="36">
        <v>135900.519</v>
      </c>
      <c r="F124" s="34">
        <v>22032</v>
      </c>
      <c r="G124" s="35">
        <v>101157</v>
      </c>
      <c r="H124" s="36">
        <v>95200.37</v>
      </c>
      <c r="I124" s="34">
        <v>23317</v>
      </c>
      <c r="J124" s="35">
        <v>245117</v>
      </c>
      <c r="K124" s="36">
        <v>231100.889</v>
      </c>
      <c r="L124" s="68"/>
      <c r="M124" s="75"/>
      <c r="N124" s="26"/>
      <c r="O124" s="26"/>
      <c r="P124" s="26"/>
      <c r="Q124" s="26"/>
      <c r="R124" s="26"/>
      <c r="S124" s="26"/>
      <c r="T124" s="26"/>
      <c r="U124" s="26"/>
    </row>
    <row r="125" spans="1:21" s="60" customFormat="1" ht="15.75" customHeight="1" thickTop="1" thickBot="1">
      <c r="A125" s="59"/>
      <c r="B125" s="76" t="s">
        <v>29</v>
      </c>
      <c r="C125" s="34">
        <v>1278</v>
      </c>
      <c r="D125" s="35">
        <v>142989</v>
      </c>
      <c r="E125" s="36">
        <v>134776.25</v>
      </c>
      <c r="F125" s="34">
        <v>22371</v>
      </c>
      <c r="G125" s="35">
        <v>102211</v>
      </c>
      <c r="H125" s="36">
        <v>96145.94</v>
      </c>
      <c r="I125" s="34">
        <v>23649</v>
      </c>
      <c r="J125" s="35">
        <v>245200</v>
      </c>
      <c r="K125" s="36">
        <v>230922.18</v>
      </c>
      <c r="L125" s="68"/>
      <c r="M125" s="75"/>
      <c r="N125" s="26"/>
      <c r="O125" s="26"/>
      <c r="P125" s="26"/>
      <c r="Q125" s="26"/>
      <c r="R125" s="26"/>
      <c r="S125" s="26"/>
      <c r="T125" s="26"/>
      <c r="U125" s="26"/>
    </row>
    <row r="126" spans="1:21" s="60" customFormat="1" ht="15.75" customHeight="1" thickTop="1" thickBot="1">
      <c r="A126" s="59"/>
      <c r="B126" s="76" t="s">
        <v>30</v>
      </c>
      <c r="C126" s="34">
        <v>1271</v>
      </c>
      <c r="D126" s="35">
        <v>141826</v>
      </c>
      <c r="E126" s="36">
        <v>133939.76999999999</v>
      </c>
      <c r="F126" s="34">
        <v>22525</v>
      </c>
      <c r="G126" s="35">
        <v>103117</v>
      </c>
      <c r="H126" s="36">
        <v>96930.790999999997</v>
      </c>
      <c r="I126" s="34">
        <f>C126+F126</f>
        <v>23796</v>
      </c>
      <c r="J126" s="35">
        <f>D126+G126</f>
        <v>244943</v>
      </c>
      <c r="K126" s="36">
        <f>E126+H126</f>
        <v>230870.56099999999</v>
      </c>
      <c r="M126" s="75"/>
      <c r="N126" s="26"/>
      <c r="O126" s="26"/>
      <c r="P126" s="26"/>
      <c r="Q126" s="26"/>
      <c r="R126" s="26"/>
      <c r="S126" s="26"/>
      <c r="T126" s="26"/>
      <c r="U126" s="26"/>
    </row>
    <row r="127" spans="1:21" s="60" customFormat="1" ht="15.75" customHeight="1" thickTop="1" thickBot="1">
      <c r="A127" s="59"/>
      <c r="B127" s="76" t="s">
        <v>31</v>
      </c>
      <c r="C127" s="34">
        <v>1263</v>
      </c>
      <c r="D127" s="35">
        <v>139403</v>
      </c>
      <c r="E127" s="36">
        <v>132021.299</v>
      </c>
      <c r="F127" s="34">
        <v>22746</v>
      </c>
      <c r="G127" s="35">
        <v>104037</v>
      </c>
      <c r="H127" s="36">
        <v>97942.781000000003</v>
      </c>
      <c r="I127" s="34">
        <v>24009</v>
      </c>
      <c r="J127" s="35">
        <v>243440</v>
      </c>
      <c r="K127" s="36">
        <v>229964.08000000002</v>
      </c>
      <c r="M127" s="75"/>
      <c r="N127" s="26"/>
      <c r="O127" s="26"/>
      <c r="P127" s="26"/>
      <c r="Q127" s="26"/>
      <c r="R127" s="26"/>
      <c r="S127" s="26"/>
      <c r="T127" s="26"/>
      <c r="U127" s="26"/>
    </row>
    <row r="128" spans="1:21" ht="15.75" customHeight="1" thickTop="1" thickBot="1">
      <c r="B128" s="39" t="s">
        <v>32</v>
      </c>
      <c r="C128" s="40">
        <v>1316.6666666666699</v>
      </c>
      <c r="D128" s="41">
        <v>149269</v>
      </c>
      <c r="E128" s="41">
        <v>141192</v>
      </c>
      <c r="F128" s="40">
        <v>21206</v>
      </c>
      <c r="G128" s="41">
        <v>95996.583333333299</v>
      </c>
      <c r="H128" s="41">
        <v>90243.063333333339</v>
      </c>
      <c r="I128" s="40">
        <v>22523</v>
      </c>
      <c r="J128" s="41">
        <v>245266</v>
      </c>
      <c r="K128" s="41">
        <v>231435</v>
      </c>
      <c r="L128" s="74"/>
      <c r="M128" s="75"/>
    </row>
    <row r="129" spans="1:21" ht="15.75" customHeight="1" thickTop="1" thickBot="1">
      <c r="B129" s="44"/>
      <c r="C129" s="40"/>
      <c r="D129" s="40"/>
      <c r="E129" s="40"/>
      <c r="F129" s="40"/>
      <c r="G129" s="40"/>
      <c r="H129" s="40"/>
      <c r="I129" s="40"/>
      <c r="J129" s="40"/>
      <c r="K129" s="40"/>
      <c r="L129" s="74"/>
      <c r="M129" s="75"/>
    </row>
    <row r="130" spans="1:21" s="60" customFormat="1" ht="15.75" customHeight="1" thickTop="1" thickBot="1">
      <c r="A130" s="59"/>
      <c r="B130" s="722">
        <v>2015</v>
      </c>
      <c r="C130" s="723"/>
      <c r="D130" s="723"/>
      <c r="E130" s="723"/>
      <c r="F130" s="723"/>
      <c r="G130" s="723"/>
      <c r="H130" s="723"/>
      <c r="I130" s="723"/>
      <c r="J130" s="723"/>
      <c r="K130" s="724"/>
      <c r="L130" s="68"/>
      <c r="M130" s="62"/>
      <c r="N130" s="26"/>
      <c r="O130" s="26"/>
      <c r="P130" s="26"/>
      <c r="Q130" s="26"/>
      <c r="R130" s="26"/>
      <c r="S130" s="26"/>
      <c r="T130" s="26"/>
      <c r="U130" s="26"/>
    </row>
    <row r="131" spans="1:21" s="60" customFormat="1" ht="15.75" customHeight="1" thickTop="1" thickBot="1">
      <c r="A131" s="59"/>
      <c r="B131" s="713" t="s">
        <v>12</v>
      </c>
      <c r="C131" s="716" t="s">
        <v>13</v>
      </c>
      <c r="D131" s="717"/>
      <c r="E131" s="718"/>
      <c r="F131" s="719" t="s">
        <v>14</v>
      </c>
      <c r="G131" s="720"/>
      <c r="H131" s="721"/>
      <c r="I131" s="716" t="s">
        <v>15</v>
      </c>
      <c r="J131" s="717"/>
      <c r="K131" s="718"/>
      <c r="L131" s="68"/>
      <c r="M131" s="62"/>
      <c r="N131" s="26"/>
      <c r="O131" s="26"/>
      <c r="P131" s="26"/>
      <c r="Q131" s="26"/>
      <c r="R131" s="26"/>
      <c r="S131" s="26"/>
      <c r="T131" s="26"/>
      <c r="U131" s="26"/>
    </row>
    <row r="132" spans="1:21" s="60" customFormat="1" ht="15.75" customHeight="1">
      <c r="A132" s="59"/>
      <c r="B132" s="714"/>
      <c r="C132" s="711" t="s">
        <v>16</v>
      </c>
      <c r="D132" s="709" t="s">
        <v>17</v>
      </c>
      <c r="E132" s="710"/>
      <c r="F132" s="711" t="s">
        <v>16</v>
      </c>
      <c r="G132" s="709" t="s">
        <v>17</v>
      </c>
      <c r="H132" s="710"/>
      <c r="I132" s="711" t="s">
        <v>16</v>
      </c>
      <c r="J132" s="709" t="s">
        <v>17</v>
      </c>
      <c r="K132" s="710"/>
      <c r="L132" s="68"/>
      <c r="M132" s="62"/>
      <c r="N132" s="26"/>
      <c r="O132" s="26"/>
      <c r="P132" s="26"/>
      <c r="Q132" s="26"/>
      <c r="R132" s="26"/>
      <c r="S132" s="26"/>
      <c r="T132" s="26"/>
      <c r="U132" s="26"/>
    </row>
    <row r="133" spans="1:21" s="60" customFormat="1" ht="15.75" customHeight="1" thickBot="1">
      <c r="A133" s="59"/>
      <c r="B133" s="715"/>
      <c r="C133" s="712"/>
      <c r="D133" s="31" t="s">
        <v>18</v>
      </c>
      <c r="E133" s="32" t="s">
        <v>19</v>
      </c>
      <c r="F133" s="712"/>
      <c r="G133" s="31" t="s">
        <v>18</v>
      </c>
      <c r="H133" s="32" t="s">
        <v>19</v>
      </c>
      <c r="I133" s="712"/>
      <c r="J133" s="31" t="s">
        <v>18</v>
      </c>
      <c r="K133" s="32" t="s">
        <v>19</v>
      </c>
      <c r="L133" s="68"/>
      <c r="M133" s="62"/>
      <c r="N133" s="26"/>
      <c r="O133" s="26"/>
      <c r="P133" s="26"/>
      <c r="Q133" s="26"/>
      <c r="R133" s="26"/>
      <c r="S133" s="26"/>
      <c r="T133" s="26"/>
      <c r="U133" s="26"/>
    </row>
    <row r="134" spans="1:21" s="60" customFormat="1" ht="15.75" customHeight="1" thickTop="1" thickBot="1">
      <c r="A134" s="59"/>
      <c r="B134" s="76">
        <v>42005</v>
      </c>
      <c r="C134" s="34">
        <v>1247</v>
      </c>
      <c r="D134" s="35">
        <v>133125</v>
      </c>
      <c r="E134" s="36">
        <v>125714.038</v>
      </c>
      <c r="F134" s="34">
        <v>22507</v>
      </c>
      <c r="G134" s="35">
        <v>106839</v>
      </c>
      <c r="H134" s="36">
        <v>100397.982</v>
      </c>
      <c r="I134" s="34">
        <v>23754</v>
      </c>
      <c r="J134" s="35">
        <v>239964</v>
      </c>
      <c r="K134" s="36">
        <v>226112</v>
      </c>
      <c r="M134" s="75"/>
      <c r="N134" s="26"/>
      <c r="O134" s="26"/>
      <c r="P134" s="26"/>
      <c r="Q134" s="26"/>
      <c r="R134" s="26"/>
      <c r="S134" s="26"/>
      <c r="T134" s="26"/>
      <c r="U134" s="26"/>
    </row>
    <row r="135" spans="1:21" s="60" customFormat="1" ht="15.75" customHeight="1" thickTop="1" thickBot="1">
      <c r="A135" s="59"/>
      <c r="B135" s="76">
        <v>42036</v>
      </c>
      <c r="C135" s="34">
        <v>1243</v>
      </c>
      <c r="D135" s="35">
        <v>132706</v>
      </c>
      <c r="E135" s="36">
        <v>125449.31</v>
      </c>
      <c r="F135" s="34">
        <v>22977</v>
      </c>
      <c r="G135" s="35">
        <v>109496</v>
      </c>
      <c r="H135" s="36">
        <v>102917.561</v>
      </c>
      <c r="I135" s="34">
        <v>24220</v>
      </c>
      <c r="J135" s="35">
        <v>242202</v>
      </c>
      <c r="K135" s="36">
        <v>228367</v>
      </c>
      <c r="M135" s="75"/>
      <c r="N135" s="26"/>
      <c r="O135" s="26"/>
      <c r="P135" s="26"/>
      <c r="Q135" s="26"/>
      <c r="R135" s="26"/>
      <c r="S135" s="26"/>
      <c r="T135" s="26"/>
      <c r="U135" s="26"/>
    </row>
    <row r="136" spans="1:21" s="60" customFormat="1" ht="15.75" customHeight="1" thickTop="1" thickBot="1">
      <c r="A136" s="59"/>
      <c r="B136" s="76">
        <v>42064</v>
      </c>
      <c r="C136" s="34">
        <v>1235</v>
      </c>
      <c r="D136" s="35">
        <v>132235</v>
      </c>
      <c r="E136" s="36">
        <v>124930.421</v>
      </c>
      <c r="F136" s="34">
        <v>23229</v>
      </c>
      <c r="G136" s="35">
        <v>110743</v>
      </c>
      <c r="H136" s="36">
        <v>103911.099</v>
      </c>
      <c r="I136" s="34">
        <v>24464</v>
      </c>
      <c r="J136" s="35">
        <v>242978</v>
      </c>
      <c r="K136" s="36">
        <v>228841.52</v>
      </c>
      <c r="M136" s="75"/>
      <c r="N136" s="26"/>
      <c r="O136" s="26"/>
      <c r="P136" s="26"/>
      <c r="Q136" s="26"/>
      <c r="R136" s="26"/>
      <c r="S136" s="26"/>
      <c r="T136" s="26"/>
      <c r="U136" s="26"/>
    </row>
    <row r="137" spans="1:21" s="60" customFormat="1" ht="15.75" customHeight="1" thickTop="1" thickBot="1">
      <c r="A137" s="59"/>
      <c r="B137" s="76">
        <v>42095</v>
      </c>
      <c r="C137" s="34">
        <v>1221</v>
      </c>
      <c r="D137" s="35">
        <v>130573</v>
      </c>
      <c r="E137" s="36">
        <v>123322.038</v>
      </c>
      <c r="F137" s="34">
        <v>23308</v>
      </c>
      <c r="G137" s="35">
        <v>112487</v>
      </c>
      <c r="H137" s="36">
        <v>105575.31199999999</v>
      </c>
      <c r="I137" s="34">
        <v>24529</v>
      </c>
      <c r="J137" s="35">
        <v>243060</v>
      </c>
      <c r="K137" s="36">
        <v>228897.35</v>
      </c>
      <c r="M137" s="75"/>
      <c r="N137" s="26"/>
      <c r="O137" s="26"/>
      <c r="P137" s="26"/>
      <c r="Q137" s="26"/>
      <c r="R137" s="26"/>
      <c r="S137" s="26"/>
      <c r="T137" s="26"/>
      <c r="U137" s="26"/>
    </row>
    <row r="138" spans="1:21" s="60" customFormat="1" ht="15.75" customHeight="1" thickTop="1" thickBot="1">
      <c r="A138" s="59"/>
      <c r="B138" s="76">
        <v>42125</v>
      </c>
      <c r="C138" s="34">
        <v>1206</v>
      </c>
      <c r="D138" s="35">
        <v>128642</v>
      </c>
      <c r="E138" s="36">
        <v>121539.825</v>
      </c>
      <c r="F138" s="34">
        <v>23650</v>
      </c>
      <c r="G138" s="35">
        <v>113958</v>
      </c>
      <c r="H138" s="36">
        <v>106978.48</v>
      </c>
      <c r="I138" s="34">
        <v>24856</v>
      </c>
      <c r="J138" s="35">
        <v>242600</v>
      </c>
      <c r="K138" s="36">
        <v>228518.30499999999</v>
      </c>
      <c r="M138" s="75"/>
      <c r="N138" s="26"/>
      <c r="O138" s="26"/>
      <c r="P138" s="26"/>
      <c r="Q138" s="26"/>
      <c r="R138" s="26"/>
      <c r="S138" s="26"/>
      <c r="T138" s="26"/>
      <c r="U138" s="26"/>
    </row>
    <row r="139" spans="1:21" s="60" customFormat="1" ht="15.75" customHeight="1" thickTop="1" thickBot="1">
      <c r="A139" s="59"/>
      <c r="B139" s="76">
        <v>42156</v>
      </c>
      <c r="C139" s="34">
        <v>1206</v>
      </c>
      <c r="D139" s="35">
        <v>128258</v>
      </c>
      <c r="E139" s="36">
        <v>121278.476</v>
      </c>
      <c r="F139" s="34">
        <v>23837</v>
      </c>
      <c r="G139" s="35">
        <v>114473</v>
      </c>
      <c r="H139" s="36">
        <v>107727.295</v>
      </c>
      <c r="I139" s="34">
        <v>25043</v>
      </c>
      <c r="J139" s="35">
        <v>242731</v>
      </c>
      <c r="K139" s="36">
        <v>229005.77100000001</v>
      </c>
      <c r="M139" s="75"/>
      <c r="N139" s="26"/>
      <c r="O139" s="26"/>
      <c r="P139" s="26"/>
      <c r="Q139" s="26"/>
      <c r="R139" s="26"/>
      <c r="S139" s="26"/>
      <c r="T139" s="26"/>
      <c r="U139" s="26"/>
    </row>
    <row r="140" spans="1:21" s="60" customFormat="1" ht="15.75" customHeight="1" thickTop="1" thickBot="1">
      <c r="A140" s="59"/>
      <c r="B140" s="76">
        <v>42186</v>
      </c>
      <c r="C140" s="34">
        <v>1199</v>
      </c>
      <c r="D140" s="35">
        <v>127378</v>
      </c>
      <c r="E140" s="36">
        <v>120407.178</v>
      </c>
      <c r="F140" s="34">
        <v>24045</v>
      </c>
      <c r="G140" s="35">
        <v>116167</v>
      </c>
      <c r="H140" s="36">
        <v>109433.13499999999</v>
      </c>
      <c r="I140" s="34">
        <v>25244</v>
      </c>
      <c r="J140" s="35">
        <v>243545</v>
      </c>
      <c r="K140" s="36">
        <v>229840.31299999999</v>
      </c>
      <c r="M140" s="75"/>
      <c r="N140" s="26"/>
      <c r="O140" s="26"/>
      <c r="P140" s="26"/>
      <c r="Q140" s="26"/>
      <c r="R140" s="26"/>
      <c r="S140" s="26"/>
      <c r="T140" s="26"/>
      <c r="U140" s="26"/>
    </row>
    <row r="141" spans="1:21" s="60" customFormat="1" ht="15.75" customHeight="1" thickTop="1" thickBot="1">
      <c r="A141" s="59"/>
      <c r="B141" s="76">
        <v>42217</v>
      </c>
      <c r="C141" s="34">
        <v>1188</v>
      </c>
      <c r="D141" s="35">
        <v>126610</v>
      </c>
      <c r="E141" s="36">
        <v>119730.3</v>
      </c>
      <c r="F141" s="34">
        <v>24206</v>
      </c>
      <c r="G141" s="35">
        <v>117613</v>
      </c>
      <c r="H141" s="36">
        <v>112365.05899999999</v>
      </c>
      <c r="I141" s="34">
        <v>25394</v>
      </c>
      <c r="J141" s="35">
        <v>244223</v>
      </c>
      <c r="K141" s="36">
        <v>230557.54800000001</v>
      </c>
      <c r="M141" s="75"/>
      <c r="N141" s="26"/>
      <c r="O141" s="26"/>
      <c r="P141" s="26"/>
      <c r="Q141" s="26"/>
      <c r="R141" s="26"/>
      <c r="S141" s="26"/>
      <c r="T141" s="26"/>
      <c r="U141" s="26"/>
    </row>
    <row r="142" spans="1:21" s="60" customFormat="1" ht="15.75" customHeight="1" thickTop="1" thickBot="1">
      <c r="A142" s="59"/>
      <c r="B142" s="76">
        <v>42248</v>
      </c>
      <c r="C142" s="34">
        <v>1180</v>
      </c>
      <c r="D142" s="35">
        <v>125933</v>
      </c>
      <c r="E142" s="36">
        <v>118996.091</v>
      </c>
      <c r="F142" s="34">
        <v>24547</v>
      </c>
      <c r="G142" s="35">
        <v>119383</v>
      </c>
      <c r="H142" s="36">
        <v>113030.75</v>
      </c>
      <c r="I142" s="34">
        <v>25727</v>
      </c>
      <c r="J142" s="35">
        <v>245316</v>
      </c>
      <c r="K142" s="36">
        <v>231361.15</v>
      </c>
      <c r="M142" s="75"/>
      <c r="N142" s="74"/>
      <c r="O142" s="26"/>
      <c r="P142" s="26"/>
      <c r="Q142" s="26"/>
      <c r="R142" s="26"/>
      <c r="S142" s="26"/>
      <c r="T142" s="26"/>
      <c r="U142" s="26"/>
    </row>
    <row r="143" spans="1:21" ht="18" customHeight="1" thickTop="1" thickBot="1">
      <c r="B143" s="76">
        <v>42292</v>
      </c>
      <c r="C143" s="34">
        <v>1177</v>
      </c>
      <c r="D143" s="35">
        <v>126024</v>
      </c>
      <c r="E143" s="36">
        <v>118934.311</v>
      </c>
      <c r="F143" s="34">
        <v>24740</v>
      </c>
      <c r="G143" s="35">
        <v>120105</v>
      </c>
      <c r="H143" s="36">
        <v>113032.277</v>
      </c>
      <c r="I143" s="34">
        <v>25917</v>
      </c>
      <c r="J143" s="35">
        <v>246129</v>
      </c>
      <c r="K143" s="36">
        <v>231966.58799999999</v>
      </c>
      <c r="L143" s="234"/>
      <c r="M143" s="26"/>
    </row>
    <row r="144" spans="1:21" ht="18" customHeight="1" thickTop="1" thickBot="1">
      <c r="B144" s="76">
        <v>42309</v>
      </c>
      <c r="C144" s="34">
        <v>1167</v>
      </c>
      <c r="D144" s="35">
        <v>125267</v>
      </c>
      <c r="E144" s="36">
        <v>118491.749</v>
      </c>
      <c r="F144" s="34">
        <v>24957</v>
      </c>
      <c r="G144" s="35">
        <v>121028</v>
      </c>
      <c r="H144" s="36">
        <v>114043.55499999999</v>
      </c>
      <c r="I144" s="34">
        <v>26124</v>
      </c>
      <c r="J144" s="35">
        <v>246295</v>
      </c>
      <c r="K144" s="36">
        <v>232535.304</v>
      </c>
      <c r="L144" s="234"/>
      <c r="M144" s="26"/>
    </row>
    <row r="145" spans="2:13" ht="18" customHeight="1" thickTop="1" thickBot="1">
      <c r="B145" s="76">
        <v>42339</v>
      </c>
      <c r="C145" s="34">
        <v>1163</v>
      </c>
      <c r="D145" s="35">
        <v>124468</v>
      </c>
      <c r="E145" s="36">
        <v>117764.272</v>
      </c>
      <c r="F145" s="34">
        <v>25038</v>
      </c>
      <c r="G145" s="35">
        <v>121616</v>
      </c>
      <c r="H145" s="36">
        <v>114690.15399999999</v>
      </c>
      <c r="I145" s="34">
        <v>26201</v>
      </c>
      <c r="J145" s="35">
        <v>246084</v>
      </c>
      <c r="K145" s="36">
        <v>232454.42599999998</v>
      </c>
      <c r="L145" s="234"/>
      <c r="M145" s="26"/>
    </row>
    <row r="146" spans="2:13" ht="18" customHeight="1" thickTop="1" thickBot="1">
      <c r="B146" s="240" t="s">
        <v>198</v>
      </c>
      <c r="C146" s="241">
        <f t="shared" ref="C146:K146" si="0">AVERAGE(C134:C145)</f>
        <v>1202.6666666666667</v>
      </c>
      <c r="D146" s="242">
        <f t="shared" si="0"/>
        <v>128434.91666666667</v>
      </c>
      <c r="E146" s="242">
        <f t="shared" si="0"/>
        <v>121379.83408333334</v>
      </c>
      <c r="F146" s="241">
        <f t="shared" si="0"/>
        <v>23920.083333333332</v>
      </c>
      <c r="G146" s="242">
        <f t="shared" si="0"/>
        <v>115325.66666666667</v>
      </c>
      <c r="H146" s="242">
        <f t="shared" si="0"/>
        <v>108675.22158333333</v>
      </c>
      <c r="I146" s="241">
        <f t="shared" si="0"/>
        <v>25122.75</v>
      </c>
      <c r="J146" s="242">
        <f t="shared" si="0"/>
        <v>243760.58333333334</v>
      </c>
      <c r="K146" s="243">
        <f t="shared" si="0"/>
        <v>229871.43958333333</v>
      </c>
      <c r="L146" s="234"/>
      <c r="M146" s="26"/>
    </row>
    <row r="147" spans="2:13" ht="18" customHeight="1" thickTop="1" thickBot="1">
      <c r="B147" s="240"/>
      <c r="C147" s="241"/>
      <c r="D147" s="242"/>
      <c r="E147" s="242"/>
      <c r="F147" s="241"/>
      <c r="G147" s="242"/>
      <c r="H147" s="242"/>
      <c r="I147" s="241"/>
      <c r="J147" s="242"/>
      <c r="K147" s="243"/>
      <c r="L147" s="234"/>
      <c r="M147" s="26"/>
    </row>
    <row r="148" spans="2:13" ht="17.25" customHeight="1" thickTop="1" thickBot="1">
      <c r="B148" s="722">
        <v>2016</v>
      </c>
      <c r="C148" s="723"/>
      <c r="D148" s="723"/>
      <c r="E148" s="723"/>
      <c r="F148" s="723"/>
      <c r="G148" s="723"/>
      <c r="H148" s="723"/>
      <c r="I148" s="723"/>
      <c r="J148" s="723"/>
      <c r="K148" s="724"/>
    </row>
    <row r="149" spans="2:13" ht="17.25" customHeight="1" thickTop="1" thickBot="1">
      <c r="B149" s="713" t="s">
        <v>12</v>
      </c>
      <c r="C149" s="716" t="s">
        <v>13</v>
      </c>
      <c r="D149" s="717"/>
      <c r="E149" s="718"/>
      <c r="F149" s="719" t="s">
        <v>14</v>
      </c>
      <c r="G149" s="720"/>
      <c r="H149" s="721"/>
      <c r="I149" s="716" t="s">
        <v>15</v>
      </c>
      <c r="J149" s="717"/>
      <c r="K149" s="718"/>
    </row>
    <row r="150" spans="2:13" ht="17.25">
      <c r="B150" s="714"/>
      <c r="C150" s="711" t="s">
        <v>16</v>
      </c>
      <c r="D150" s="709" t="s">
        <v>17</v>
      </c>
      <c r="E150" s="710"/>
      <c r="F150" s="711" t="s">
        <v>16</v>
      </c>
      <c r="G150" s="709" t="s">
        <v>17</v>
      </c>
      <c r="H150" s="710"/>
      <c r="I150" s="711" t="s">
        <v>16</v>
      </c>
      <c r="J150" s="709" t="s">
        <v>17</v>
      </c>
      <c r="K150" s="710"/>
    </row>
    <row r="151" spans="2:13" ht="18" thickBot="1">
      <c r="B151" s="715"/>
      <c r="C151" s="712"/>
      <c r="D151" s="31" t="s">
        <v>18</v>
      </c>
      <c r="E151" s="32" t="s">
        <v>19</v>
      </c>
      <c r="F151" s="712"/>
      <c r="G151" s="31" t="s">
        <v>18</v>
      </c>
      <c r="H151" s="32" t="s">
        <v>19</v>
      </c>
      <c r="I151" s="712"/>
      <c r="J151" s="31" t="s">
        <v>18</v>
      </c>
      <c r="K151" s="32" t="s">
        <v>19</v>
      </c>
    </row>
    <row r="152" spans="2:13" ht="17.25" thickTop="1" thickBot="1">
      <c r="B152" s="76">
        <v>42370</v>
      </c>
      <c r="C152" s="34">
        <v>1141</v>
      </c>
      <c r="D152" s="35">
        <v>122250</v>
      </c>
      <c r="E152" s="36">
        <v>115201.36299999911</v>
      </c>
      <c r="F152" s="34">
        <f>I152-C152</f>
        <v>25174</v>
      </c>
      <c r="G152" s="35">
        <f>J152-D152</f>
        <v>122475</v>
      </c>
      <c r="H152" s="36">
        <f>K152-E152</f>
        <v>115113.21800000002</v>
      </c>
      <c r="I152" s="34">
        <v>26315</v>
      </c>
      <c r="J152" s="35">
        <v>244725</v>
      </c>
      <c r="K152" s="36">
        <v>230314.58099999913</v>
      </c>
    </row>
    <row r="153" spans="2:13" ht="17.25" thickTop="1" thickBot="1">
      <c r="B153" s="76">
        <v>42401</v>
      </c>
      <c r="C153" s="34">
        <v>1134</v>
      </c>
      <c r="D153" s="35">
        <v>123106</v>
      </c>
      <c r="E153" s="36">
        <v>116501.428</v>
      </c>
      <c r="F153" s="34">
        <v>25308</v>
      </c>
      <c r="G153" s="35">
        <v>123917</v>
      </c>
      <c r="H153" s="36">
        <v>116737.246</v>
      </c>
      <c r="I153" s="34">
        <v>26442</v>
      </c>
      <c r="J153" s="35">
        <v>247023</v>
      </c>
      <c r="K153" s="36">
        <v>233238.674</v>
      </c>
    </row>
    <row r="154" spans="2:13" ht="17.25" thickTop="1" thickBot="1">
      <c r="B154" s="76">
        <v>42431</v>
      </c>
      <c r="C154" s="34">
        <v>1126</v>
      </c>
      <c r="D154" s="35">
        <v>123405</v>
      </c>
      <c r="E154" s="36">
        <v>116742.70699999999</v>
      </c>
      <c r="F154" s="34">
        <v>25416</v>
      </c>
      <c r="G154" s="35">
        <v>124865</v>
      </c>
      <c r="H154" s="36">
        <v>117664.692</v>
      </c>
      <c r="I154" s="34">
        <v>26542</v>
      </c>
      <c r="J154" s="35">
        <v>248270</v>
      </c>
      <c r="K154" s="36">
        <v>234407.39899999998</v>
      </c>
    </row>
    <row r="155" spans="2:13" ht="17.25" thickTop="1" thickBot="1">
      <c r="B155" s="252">
        <v>42462</v>
      </c>
      <c r="C155" s="255">
        <v>1116</v>
      </c>
      <c r="D155" s="254">
        <v>123343</v>
      </c>
      <c r="E155" s="253">
        <v>116644.364</v>
      </c>
      <c r="F155" s="34">
        <v>25674</v>
      </c>
      <c r="G155" s="35">
        <v>125470</v>
      </c>
      <c r="H155" s="36">
        <v>118148.814</v>
      </c>
      <c r="I155" s="255">
        <v>26790</v>
      </c>
      <c r="J155" s="256">
        <v>248813</v>
      </c>
      <c r="K155" s="257">
        <v>234793.17800000001</v>
      </c>
    </row>
    <row r="156" spans="2:13" ht="17.25" thickTop="1" thickBot="1">
      <c r="B156" s="76">
        <v>42493</v>
      </c>
      <c r="C156" s="225">
        <v>1113</v>
      </c>
      <c r="D156" s="258">
        <v>123065</v>
      </c>
      <c r="E156" s="270">
        <v>116608.08</v>
      </c>
      <c r="F156" s="34">
        <v>25918</v>
      </c>
      <c r="G156" s="35">
        <v>126563</v>
      </c>
      <c r="H156" s="36">
        <v>119281.319</v>
      </c>
      <c r="I156" s="225">
        <v>27031</v>
      </c>
      <c r="J156" s="258">
        <v>249628</v>
      </c>
      <c r="K156" s="259">
        <v>235889.399</v>
      </c>
    </row>
    <row r="157" spans="2:13" ht="17.25" thickTop="1" thickBot="1">
      <c r="B157" s="76">
        <v>42524</v>
      </c>
      <c r="C157" s="225">
        <v>1108</v>
      </c>
      <c r="D157" s="258">
        <v>122664</v>
      </c>
      <c r="E157" s="270">
        <v>116247.22</v>
      </c>
      <c r="F157" s="34">
        <v>26042</v>
      </c>
      <c r="G157" s="35">
        <v>127825</v>
      </c>
      <c r="H157" s="36">
        <v>120526.30499999999</v>
      </c>
      <c r="I157" s="225">
        <v>27150</v>
      </c>
      <c r="J157" s="258">
        <v>250489</v>
      </c>
      <c r="K157" s="259">
        <v>236773.52499999999</v>
      </c>
    </row>
    <row r="158" spans="2:13" ht="21.75" customHeight="1" thickTop="1" thickBot="1">
      <c r="B158" s="76">
        <v>42567</v>
      </c>
      <c r="C158" s="225">
        <v>1098</v>
      </c>
      <c r="D158" s="258">
        <v>122886</v>
      </c>
      <c r="E158" s="270">
        <v>116635.23299999999</v>
      </c>
      <c r="F158" s="34">
        <v>26478</v>
      </c>
      <c r="G158" s="35">
        <v>132575</v>
      </c>
      <c r="H158" s="36">
        <v>125263.80900000001</v>
      </c>
      <c r="I158" s="225">
        <v>27576</v>
      </c>
      <c r="J158" s="258">
        <v>255461</v>
      </c>
      <c r="K158" s="259">
        <v>241899.04200000002</v>
      </c>
    </row>
    <row r="159" spans="2:13" ht="21.75" customHeight="1" thickTop="1" thickBot="1">
      <c r="B159" s="76">
        <v>42598</v>
      </c>
      <c r="C159" s="225">
        <v>1098</v>
      </c>
      <c r="D159" s="258">
        <v>123406</v>
      </c>
      <c r="E159" s="270">
        <v>117376.53599999999</v>
      </c>
      <c r="F159" s="34">
        <v>26688</v>
      </c>
      <c r="G159" s="35">
        <v>132459</v>
      </c>
      <c r="H159" s="36">
        <v>125339.99800000001</v>
      </c>
      <c r="I159" s="225">
        <v>27786</v>
      </c>
      <c r="J159" s="258">
        <v>255865</v>
      </c>
      <c r="K159" s="259">
        <v>242716.53399999999</v>
      </c>
    </row>
    <row r="160" spans="2:13" ht="21.75" customHeight="1" thickTop="1" thickBot="1">
      <c r="B160" s="76">
        <v>42629</v>
      </c>
      <c r="C160" s="225">
        <v>1095</v>
      </c>
      <c r="D160" s="258">
        <v>123381</v>
      </c>
      <c r="E160" s="259">
        <v>117180.897</v>
      </c>
      <c r="F160" s="34">
        <v>27030</v>
      </c>
      <c r="G160" s="35">
        <v>133761</v>
      </c>
      <c r="H160" s="36">
        <v>126372.21699999999</v>
      </c>
      <c r="I160" s="225">
        <v>28125</v>
      </c>
      <c r="J160" s="258">
        <v>257142</v>
      </c>
      <c r="K160" s="259">
        <v>243553.114</v>
      </c>
    </row>
    <row r="161" spans="2:12" ht="21.75" customHeight="1" thickTop="1" thickBot="1">
      <c r="B161" s="76">
        <v>42659</v>
      </c>
      <c r="C161" s="225">
        <v>1092</v>
      </c>
      <c r="D161" s="258">
        <v>124157</v>
      </c>
      <c r="E161" s="259">
        <v>117917.321</v>
      </c>
      <c r="F161" s="34">
        <v>27282</v>
      </c>
      <c r="G161" s="35">
        <v>134610</v>
      </c>
      <c r="H161" s="36">
        <v>127061.861</v>
      </c>
      <c r="I161" s="225">
        <v>28374</v>
      </c>
      <c r="J161" s="258">
        <v>258767</v>
      </c>
      <c r="K161" s="259">
        <v>244979.182</v>
      </c>
    </row>
    <row r="162" spans="2:12" ht="21.75" customHeight="1" thickTop="1" thickBot="1">
      <c r="B162" s="76">
        <v>42690</v>
      </c>
      <c r="C162" s="225">
        <v>1093</v>
      </c>
      <c r="D162" s="258">
        <v>124354</v>
      </c>
      <c r="E162" s="259">
        <v>118217.611</v>
      </c>
      <c r="F162" s="34">
        <v>27375</v>
      </c>
      <c r="G162" s="35">
        <v>134768</v>
      </c>
      <c r="H162" s="36">
        <v>127356.601</v>
      </c>
      <c r="I162" s="225">
        <v>28468</v>
      </c>
      <c r="J162" s="258">
        <v>259122</v>
      </c>
      <c r="K162" s="259">
        <v>245574.212</v>
      </c>
    </row>
    <row r="163" spans="2:12" ht="21.75" customHeight="1" thickTop="1" thickBot="1">
      <c r="B163" s="76">
        <v>42720</v>
      </c>
      <c r="C163" s="225">
        <v>1092</v>
      </c>
      <c r="D163" s="258">
        <v>124217</v>
      </c>
      <c r="E163" s="259">
        <v>118211.232</v>
      </c>
      <c r="F163" s="34">
        <v>27469</v>
      </c>
      <c r="G163" s="35">
        <v>135200</v>
      </c>
      <c r="H163" s="36">
        <v>127943.149</v>
      </c>
      <c r="I163" s="225">
        <v>28561</v>
      </c>
      <c r="J163" s="258">
        <v>259417</v>
      </c>
      <c r="K163" s="259">
        <v>246154.38099999999</v>
      </c>
    </row>
    <row r="164" spans="2:12" ht="21.75" customHeight="1" thickTop="1" thickBot="1">
      <c r="B164" s="240" t="s">
        <v>206</v>
      </c>
      <c r="C164" s="241">
        <f>AVERAGE(C152:C163)</f>
        <v>1108.8333333333333</v>
      </c>
      <c r="D164" s="242">
        <f t="shared" ref="D164:K164" si="1">AVERAGE(D152:D163)</f>
        <v>123352.83333333333</v>
      </c>
      <c r="E164" s="242">
        <f t="shared" si="1"/>
        <v>116956.99933333327</v>
      </c>
      <c r="F164" s="241">
        <f t="shared" si="1"/>
        <v>26321.166666666668</v>
      </c>
      <c r="G164" s="242">
        <f t="shared" si="1"/>
        <v>129540.66666666667</v>
      </c>
      <c r="H164" s="242">
        <f t="shared" si="1"/>
        <v>122234.10241666668</v>
      </c>
      <c r="I164" s="241">
        <f t="shared" si="1"/>
        <v>27430</v>
      </c>
      <c r="J164" s="242">
        <f t="shared" si="1"/>
        <v>252893.5</v>
      </c>
      <c r="K164" s="243">
        <f t="shared" si="1"/>
        <v>239191.10174999991</v>
      </c>
    </row>
    <row r="165" spans="2:12" ht="14.45" customHeight="1" thickTop="1" thickBot="1">
      <c r="B165" s="234"/>
      <c r="C165" s="234"/>
      <c r="D165" s="234"/>
      <c r="E165" s="234"/>
      <c r="F165" s="234"/>
      <c r="G165" s="234"/>
      <c r="H165" s="234"/>
      <c r="I165" s="234"/>
      <c r="J165" s="234"/>
      <c r="K165" s="234"/>
      <c r="L165" s="233"/>
    </row>
    <row r="166" spans="2:12" ht="17.25" customHeight="1" thickTop="1" thickBot="1">
      <c r="B166" s="722">
        <v>2017</v>
      </c>
      <c r="C166" s="723"/>
      <c r="D166" s="723"/>
      <c r="E166" s="723"/>
      <c r="F166" s="723"/>
      <c r="G166" s="723"/>
      <c r="H166" s="723"/>
      <c r="I166" s="723"/>
      <c r="J166" s="723"/>
      <c r="K166" s="724"/>
    </row>
    <row r="167" spans="2:12" ht="17.25" customHeight="1" thickTop="1" thickBot="1">
      <c r="B167" s="713" t="s">
        <v>12</v>
      </c>
      <c r="C167" s="716" t="s">
        <v>13</v>
      </c>
      <c r="D167" s="717"/>
      <c r="E167" s="718"/>
      <c r="F167" s="719" t="s">
        <v>14</v>
      </c>
      <c r="G167" s="720"/>
      <c r="H167" s="721"/>
      <c r="I167" s="716" t="s">
        <v>15</v>
      </c>
      <c r="J167" s="717"/>
      <c r="K167" s="718"/>
    </row>
    <row r="168" spans="2:12" ht="17.25">
      <c r="B168" s="714"/>
      <c r="C168" s="711" t="s">
        <v>16</v>
      </c>
      <c r="D168" s="709" t="s">
        <v>17</v>
      </c>
      <c r="E168" s="710"/>
      <c r="F168" s="711" t="s">
        <v>16</v>
      </c>
      <c r="G168" s="709" t="s">
        <v>17</v>
      </c>
      <c r="H168" s="710"/>
      <c r="I168" s="711" t="s">
        <v>16</v>
      </c>
      <c r="J168" s="709" t="s">
        <v>17</v>
      </c>
      <c r="K168" s="710"/>
    </row>
    <row r="169" spans="2:12" ht="18" thickBot="1">
      <c r="B169" s="715"/>
      <c r="C169" s="712"/>
      <c r="D169" s="31" t="s">
        <v>18</v>
      </c>
      <c r="E169" s="32" t="s">
        <v>19</v>
      </c>
      <c r="F169" s="712"/>
      <c r="G169" s="31" t="s">
        <v>18</v>
      </c>
      <c r="H169" s="32" t="s">
        <v>19</v>
      </c>
      <c r="I169" s="712"/>
      <c r="J169" s="31" t="s">
        <v>18</v>
      </c>
      <c r="K169" s="32" t="s">
        <v>19</v>
      </c>
    </row>
    <row r="170" spans="2:12" ht="17.25" thickTop="1" thickBot="1">
      <c r="B170" s="76">
        <v>42736</v>
      </c>
      <c r="C170" s="34">
        <v>1060</v>
      </c>
      <c r="D170" s="35">
        <v>125048</v>
      </c>
      <c r="E170" s="36">
        <v>118718.694</v>
      </c>
      <c r="F170" s="34">
        <v>27935</v>
      </c>
      <c r="G170" s="35">
        <v>139072</v>
      </c>
      <c r="H170" s="36">
        <v>131203.93099999998</v>
      </c>
      <c r="I170" s="34">
        <v>28995</v>
      </c>
      <c r="J170" s="35">
        <v>264120</v>
      </c>
      <c r="K170" s="36">
        <v>249922.625</v>
      </c>
    </row>
    <row r="171" spans="2:12" ht="17.25" thickTop="1" thickBot="1">
      <c r="B171" s="76">
        <v>42767</v>
      </c>
      <c r="C171" s="34">
        <v>1058</v>
      </c>
      <c r="D171" s="35">
        <v>126541</v>
      </c>
      <c r="E171" s="36">
        <v>121445.79700000001</v>
      </c>
      <c r="F171" s="34">
        <v>28260</v>
      </c>
      <c r="G171" s="35">
        <v>137307</v>
      </c>
      <c r="H171" s="36">
        <v>129775.31299999998</v>
      </c>
      <c r="I171" s="34">
        <v>29318</v>
      </c>
      <c r="J171" s="35">
        <v>263848</v>
      </c>
      <c r="K171" s="36">
        <v>251221.11</v>
      </c>
    </row>
    <row r="172" spans="2:12" ht="17.25" thickTop="1" thickBot="1">
      <c r="B172" s="76">
        <v>42795</v>
      </c>
      <c r="C172" s="34">
        <v>1060</v>
      </c>
      <c r="D172" s="35">
        <v>125048</v>
      </c>
      <c r="E172" s="36">
        <v>118718.694</v>
      </c>
      <c r="F172" s="34">
        <v>27935</v>
      </c>
      <c r="G172" s="35">
        <v>139072</v>
      </c>
      <c r="H172" s="36">
        <v>131203.93099999998</v>
      </c>
      <c r="I172" s="34">
        <v>28995</v>
      </c>
      <c r="J172" s="35">
        <v>264120</v>
      </c>
      <c r="K172" s="36">
        <v>249922.625</v>
      </c>
    </row>
    <row r="173" spans="2:12" ht="17.25" thickTop="1" thickBot="1">
      <c r="B173" s="76">
        <v>42826</v>
      </c>
      <c r="C173" s="34">
        <v>1058</v>
      </c>
      <c r="D173" s="35">
        <v>126997</v>
      </c>
      <c r="E173" s="36">
        <v>121455.03099999978</v>
      </c>
      <c r="F173" s="34">
        <v>28261</v>
      </c>
      <c r="G173" s="35">
        <v>137546</v>
      </c>
      <c r="H173" s="36">
        <v>129775.31300000031</v>
      </c>
      <c r="I173" s="34">
        <v>29319</v>
      </c>
      <c r="J173" s="35">
        <v>264543</v>
      </c>
      <c r="K173" s="36">
        <v>251230.3440000001</v>
      </c>
    </row>
    <row r="174" spans="2:12" ht="17.25" thickTop="1" thickBot="1">
      <c r="B174" s="76">
        <v>42856</v>
      </c>
      <c r="C174" s="34">
        <v>1052</v>
      </c>
      <c r="D174" s="35">
        <v>126744</v>
      </c>
      <c r="E174" s="36">
        <v>121423.557</v>
      </c>
      <c r="F174" s="34">
        <v>28408</v>
      </c>
      <c r="G174" s="35">
        <v>137990</v>
      </c>
      <c r="H174" s="36">
        <v>130300.88200000001</v>
      </c>
      <c r="I174" s="34">
        <v>29460</v>
      </c>
      <c r="J174" s="35">
        <v>264734</v>
      </c>
      <c r="K174" s="36">
        <v>251724.43900000001</v>
      </c>
    </row>
    <row r="175" spans="2:12" ht="17.25" thickTop="1" thickBot="1">
      <c r="B175" s="76">
        <v>42887</v>
      </c>
      <c r="C175" s="34">
        <v>1048</v>
      </c>
      <c r="D175" s="35">
        <v>126511</v>
      </c>
      <c r="E175" s="36">
        <v>121429.67</v>
      </c>
      <c r="F175" s="34">
        <v>28695</v>
      </c>
      <c r="G175" s="35">
        <v>138866</v>
      </c>
      <c r="H175" s="36">
        <v>131361.58100000001</v>
      </c>
      <c r="I175" s="34">
        <v>29743</v>
      </c>
      <c r="J175" s="35">
        <v>265377</v>
      </c>
      <c r="K175" s="36">
        <v>252791.25099999999</v>
      </c>
    </row>
    <row r="176" spans="2:12" ht="17.25" thickTop="1" thickBot="1">
      <c r="B176" s="76">
        <v>42947</v>
      </c>
      <c r="C176" s="34">
        <v>1040</v>
      </c>
      <c r="D176" s="35">
        <v>126151</v>
      </c>
      <c r="E176" s="36">
        <v>120906.67600000001</v>
      </c>
      <c r="F176" s="34">
        <v>28822</v>
      </c>
      <c r="G176" s="35">
        <v>139956</v>
      </c>
      <c r="H176" s="36">
        <v>132333.43700000001</v>
      </c>
      <c r="I176" s="34">
        <v>29862</v>
      </c>
      <c r="J176" s="35">
        <v>266107</v>
      </c>
      <c r="K176" s="36">
        <v>253240.11300000001</v>
      </c>
    </row>
    <row r="177" spans="1:11" ht="17.25" thickTop="1" thickBot="1">
      <c r="A177" s="59"/>
      <c r="B177" s="76">
        <v>42948</v>
      </c>
      <c r="C177" s="34">
        <v>1039</v>
      </c>
      <c r="D177" s="598">
        <v>126164</v>
      </c>
      <c r="E177" s="599">
        <v>121037.943</v>
      </c>
      <c r="F177" s="34">
        <v>28926</v>
      </c>
      <c r="G177" s="598">
        <v>139787</v>
      </c>
      <c r="H177" s="599">
        <v>132194.878</v>
      </c>
      <c r="I177" s="34">
        <v>29965</v>
      </c>
      <c r="J177" s="598">
        <v>265934</v>
      </c>
      <c r="K177" s="599">
        <v>253217.87599999999</v>
      </c>
    </row>
    <row r="178" spans="1:11" s="603" customFormat="1" ht="17.25" thickTop="1" thickBot="1">
      <c r="A178" s="602"/>
      <c r="B178" s="600">
        <v>42979</v>
      </c>
      <c r="C178" s="601">
        <v>1038</v>
      </c>
      <c r="D178" s="35">
        <v>126019</v>
      </c>
      <c r="E178" s="36">
        <v>120844.413</v>
      </c>
      <c r="F178" s="601">
        <v>29268</v>
      </c>
      <c r="G178" s="35">
        <v>141393</v>
      </c>
      <c r="H178" s="36">
        <v>133549.899</v>
      </c>
      <c r="I178" s="601">
        <v>30306</v>
      </c>
      <c r="J178" s="35">
        <v>267412</v>
      </c>
      <c r="K178" s="36">
        <v>254394.31200000001</v>
      </c>
    </row>
    <row r="179" spans="1:11" ht="17.25" thickTop="1" thickBot="1">
      <c r="B179" s="76">
        <v>43009</v>
      </c>
      <c r="C179" s="34">
        <v>1032</v>
      </c>
      <c r="D179" s="35">
        <v>123931</v>
      </c>
      <c r="E179" s="36">
        <v>118692.446</v>
      </c>
      <c r="F179" s="34">
        <v>29391</v>
      </c>
      <c r="G179" s="35">
        <v>139603</v>
      </c>
      <c r="H179" s="36">
        <v>131794.44099999999</v>
      </c>
      <c r="I179" s="34">
        <v>30423</v>
      </c>
      <c r="J179" s="35">
        <v>263534</v>
      </c>
      <c r="K179" s="36">
        <v>250486.88699999999</v>
      </c>
    </row>
    <row r="180" spans="1:11" ht="17.25" thickTop="1" thickBot="1">
      <c r="B180" s="76">
        <v>43040</v>
      </c>
      <c r="C180" s="34">
        <v>1029</v>
      </c>
      <c r="D180" s="35">
        <v>122846</v>
      </c>
      <c r="E180" s="36">
        <v>117959.053</v>
      </c>
      <c r="F180" s="34">
        <v>29249</v>
      </c>
      <c r="G180" s="35">
        <v>138547</v>
      </c>
      <c r="H180" s="36">
        <v>130941.139</v>
      </c>
      <c r="I180" s="34">
        <v>30278</v>
      </c>
      <c r="J180" s="35">
        <v>261393</v>
      </c>
      <c r="K180" s="36">
        <v>248900.19199999998</v>
      </c>
    </row>
    <row r="181" spans="1:11" ht="17.25" thickTop="1" thickBot="1">
      <c r="B181" s="76">
        <v>43070</v>
      </c>
      <c r="C181" s="34">
        <v>1028</v>
      </c>
      <c r="D181" s="35">
        <v>122453</v>
      </c>
      <c r="E181" s="36">
        <v>117909.38499999999</v>
      </c>
      <c r="F181" s="34">
        <v>29337</v>
      </c>
      <c r="G181" s="35">
        <v>138479</v>
      </c>
      <c r="H181" s="36">
        <v>131280.622</v>
      </c>
      <c r="I181" s="34">
        <v>30365</v>
      </c>
      <c r="J181" s="35">
        <v>260932</v>
      </c>
      <c r="K181" s="36">
        <v>249190.00699999998</v>
      </c>
    </row>
    <row r="182" spans="1:11" ht="21.75" customHeight="1" thickTop="1" thickBot="1">
      <c r="B182" s="240" t="s">
        <v>207</v>
      </c>
      <c r="C182" s="241">
        <f t="shared" ref="C182:K182" si="2">AVERAGE(C170:C181)</f>
        <v>1045.1666666666667</v>
      </c>
      <c r="D182" s="242">
        <f t="shared" si="2"/>
        <v>125371.08333333333</v>
      </c>
      <c r="E182" s="242">
        <f t="shared" si="2"/>
        <v>120045.11324999999</v>
      </c>
      <c r="F182" s="241">
        <f t="shared" si="2"/>
        <v>28707.25</v>
      </c>
      <c r="G182" s="242">
        <f t="shared" si="2"/>
        <v>138968.16666666666</v>
      </c>
      <c r="H182" s="242">
        <f t="shared" si="2"/>
        <v>131309.61391666668</v>
      </c>
      <c r="I182" s="241">
        <f t="shared" si="2"/>
        <v>29752.416666666668</v>
      </c>
      <c r="J182" s="242">
        <f t="shared" si="2"/>
        <v>264337.83333333331</v>
      </c>
      <c r="K182" s="243">
        <f t="shared" si="2"/>
        <v>251353.48175000004</v>
      </c>
    </row>
    <row r="183" spans="1:11" ht="21.75" customHeight="1" thickTop="1" thickBot="1">
      <c r="B183" s="277"/>
      <c r="C183" s="222"/>
      <c r="D183" s="222"/>
      <c r="E183" s="222"/>
      <c r="F183" s="222"/>
      <c r="G183" s="222"/>
      <c r="H183" s="222"/>
      <c r="I183" s="222"/>
      <c r="J183" s="222"/>
      <c r="K183" s="222"/>
    </row>
    <row r="184" spans="1:11" ht="17.25" customHeight="1" thickTop="1" thickBot="1">
      <c r="B184" s="722">
        <v>2018</v>
      </c>
      <c r="C184" s="723"/>
      <c r="D184" s="723"/>
      <c r="E184" s="723"/>
      <c r="F184" s="723"/>
      <c r="G184" s="723"/>
      <c r="H184" s="723"/>
      <c r="I184" s="723"/>
      <c r="J184" s="723"/>
      <c r="K184" s="724"/>
    </row>
    <row r="185" spans="1:11" ht="17.25" customHeight="1" thickTop="1" thickBot="1">
      <c r="B185" s="713" t="s">
        <v>12</v>
      </c>
      <c r="C185" s="716" t="s">
        <v>13</v>
      </c>
      <c r="D185" s="717"/>
      <c r="E185" s="718"/>
      <c r="F185" s="719" t="s">
        <v>14</v>
      </c>
      <c r="G185" s="720"/>
      <c r="H185" s="721"/>
      <c r="I185" s="716" t="s">
        <v>15</v>
      </c>
      <c r="J185" s="717"/>
      <c r="K185" s="718"/>
    </row>
    <row r="186" spans="1:11" ht="17.25">
      <c r="B186" s="714"/>
      <c r="C186" s="711" t="s">
        <v>16</v>
      </c>
      <c r="D186" s="709" t="s">
        <v>17</v>
      </c>
      <c r="E186" s="710"/>
      <c r="F186" s="711" t="s">
        <v>16</v>
      </c>
      <c r="G186" s="709" t="s">
        <v>17</v>
      </c>
      <c r="H186" s="710"/>
      <c r="I186" s="711" t="s">
        <v>16</v>
      </c>
      <c r="J186" s="709" t="s">
        <v>17</v>
      </c>
      <c r="K186" s="710"/>
    </row>
    <row r="187" spans="1:11" ht="18" thickBot="1">
      <c r="B187" s="715"/>
      <c r="C187" s="712"/>
      <c r="D187" s="31" t="s">
        <v>18</v>
      </c>
      <c r="E187" s="32" t="s">
        <v>19</v>
      </c>
      <c r="F187" s="712"/>
      <c r="G187" s="31" t="s">
        <v>18</v>
      </c>
      <c r="H187" s="32" t="s">
        <v>19</v>
      </c>
      <c r="I187" s="712"/>
      <c r="J187" s="31" t="s">
        <v>18</v>
      </c>
      <c r="K187" s="32" t="s">
        <v>19</v>
      </c>
    </row>
    <row r="188" spans="1:11" ht="17.25" thickTop="1" thickBot="1">
      <c r="B188" s="76">
        <v>43101</v>
      </c>
      <c r="C188" s="34">
        <v>1007</v>
      </c>
      <c r="D188" s="35">
        <v>118834</v>
      </c>
      <c r="E188" s="36">
        <v>114071.95600000001</v>
      </c>
      <c r="F188" s="34">
        <v>29098</v>
      </c>
      <c r="G188" s="35">
        <v>139591</v>
      </c>
      <c r="H188" s="36">
        <v>131894.96799999999</v>
      </c>
      <c r="I188" s="34">
        <v>30105</v>
      </c>
      <c r="J188" s="35">
        <v>258425</v>
      </c>
      <c r="K188" s="36">
        <v>245966.924</v>
      </c>
    </row>
    <row r="189" spans="1:11" ht="17.25" thickTop="1" thickBot="1">
      <c r="B189" s="76">
        <v>43132</v>
      </c>
      <c r="C189" s="34">
        <v>989</v>
      </c>
      <c r="D189" s="35">
        <v>116106</v>
      </c>
      <c r="E189" s="36">
        <v>111654.58900000001</v>
      </c>
      <c r="F189" s="34">
        <v>29295</v>
      </c>
      <c r="G189" s="35">
        <v>143271</v>
      </c>
      <c r="H189" s="36">
        <v>135693.57399999999</v>
      </c>
      <c r="I189" s="34">
        <v>30284</v>
      </c>
      <c r="J189" s="35">
        <v>259377</v>
      </c>
      <c r="K189" s="36">
        <v>247348.163</v>
      </c>
    </row>
    <row r="190" spans="1:11" ht="17.25" thickTop="1" thickBot="1">
      <c r="B190" s="76">
        <v>43161</v>
      </c>
      <c r="C190" s="34">
        <v>985</v>
      </c>
      <c r="D190" s="35">
        <v>116052</v>
      </c>
      <c r="E190" s="36">
        <v>111507.201</v>
      </c>
      <c r="F190" s="34">
        <v>29318</v>
      </c>
      <c r="G190" s="410">
        <v>143722</v>
      </c>
      <c r="H190" s="36">
        <v>135937.837</v>
      </c>
      <c r="I190" s="34">
        <v>30303</v>
      </c>
      <c r="J190" s="35">
        <v>259774</v>
      </c>
      <c r="K190" s="36">
        <v>247445.038</v>
      </c>
    </row>
    <row r="191" spans="1:11" s="60" customFormat="1" ht="17.25" thickTop="1" thickBot="1">
      <c r="A191" s="59"/>
      <c r="B191" s="76">
        <v>43192</v>
      </c>
      <c r="C191" s="34">
        <v>969</v>
      </c>
      <c r="D191" s="35">
        <v>114542</v>
      </c>
      <c r="E191" s="36">
        <v>109952.974</v>
      </c>
      <c r="F191" s="34">
        <v>29344</v>
      </c>
      <c r="G191" s="35">
        <v>144089</v>
      </c>
      <c r="H191" s="36">
        <v>136238.226</v>
      </c>
      <c r="I191" s="34">
        <v>30313</v>
      </c>
      <c r="J191" s="35">
        <v>258631</v>
      </c>
      <c r="K191" s="36">
        <v>246191.2</v>
      </c>
    </row>
    <row r="192" spans="1:11" ht="17.25" thickTop="1" thickBot="1">
      <c r="B192" s="76">
        <v>43222</v>
      </c>
      <c r="C192" s="34">
        <v>961</v>
      </c>
      <c r="D192" s="35">
        <v>114508</v>
      </c>
      <c r="E192" s="36">
        <v>109986.19100000001</v>
      </c>
      <c r="F192" s="34">
        <v>29495</v>
      </c>
      <c r="G192" s="35">
        <v>144575</v>
      </c>
      <c r="H192" s="36">
        <v>136653.413</v>
      </c>
      <c r="I192" s="34">
        <v>30456</v>
      </c>
      <c r="J192" s="35">
        <v>259083</v>
      </c>
      <c r="K192" s="36">
        <v>246639.60399999999</v>
      </c>
    </row>
    <row r="193" spans="1:24" s="632" customFormat="1" ht="17.25" thickTop="1" thickBot="1">
      <c r="A193" s="80"/>
      <c r="B193" s="76">
        <v>43253</v>
      </c>
      <c r="C193" s="631">
        <v>955</v>
      </c>
      <c r="D193" s="35">
        <v>114175</v>
      </c>
      <c r="E193" s="36">
        <v>109802.24800000001</v>
      </c>
      <c r="F193" s="631">
        <v>29731</v>
      </c>
      <c r="G193" s="35">
        <v>145471</v>
      </c>
      <c r="H193" s="36">
        <v>137478.927</v>
      </c>
      <c r="I193" s="631">
        <v>30686</v>
      </c>
      <c r="J193" s="35">
        <v>259646</v>
      </c>
      <c r="K193" s="36">
        <v>247281.17499999999</v>
      </c>
      <c r="W193" s="633"/>
      <c r="X193" s="634"/>
    </row>
    <row r="194" spans="1:24" s="632" customFormat="1" ht="17.25" thickTop="1" thickBot="1">
      <c r="A194" s="80"/>
      <c r="B194" s="76">
        <v>43283</v>
      </c>
      <c r="C194" s="631">
        <v>946</v>
      </c>
      <c r="D194" s="35">
        <v>113204</v>
      </c>
      <c r="E194" s="36">
        <v>108840.973</v>
      </c>
      <c r="F194" s="631">
        <v>29842</v>
      </c>
      <c r="G194" s="35">
        <v>145542</v>
      </c>
      <c r="H194" s="36">
        <v>137601.73000000001</v>
      </c>
      <c r="I194" s="631">
        <v>30788</v>
      </c>
      <c r="J194" s="35">
        <v>258746</v>
      </c>
      <c r="K194" s="36">
        <v>246442.70300000001</v>
      </c>
    </row>
    <row r="195" spans="1:24" ht="17.25" thickTop="1" thickBot="1">
      <c r="B195" s="76">
        <v>43330</v>
      </c>
      <c r="C195" s="34">
        <v>944</v>
      </c>
      <c r="D195" s="35">
        <v>112427</v>
      </c>
      <c r="E195" s="36">
        <v>108216.197</v>
      </c>
      <c r="F195" s="34">
        <v>29822</v>
      </c>
      <c r="G195" s="35">
        <v>145054</v>
      </c>
      <c r="H195" s="36">
        <v>137217.42600000001</v>
      </c>
      <c r="I195" s="34">
        <v>30766</v>
      </c>
      <c r="J195" s="35">
        <v>257481</v>
      </c>
      <c r="K195" s="36">
        <v>245433.62300000002</v>
      </c>
    </row>
    <row r="196" spans="1:24" ht="17.25" thickTop="1" thickBot="1">
      <c r="B196" s="76">
        <v>43361</v>
      </c>
      <c r="C196" s="34">
        <v>928</v>
      </c>
      <c r="D196" s="35">
        <v>111383</v>
      </c>
      <c r="E196" s="36">
        <v>107133.75</v>
      </c>
      <c r="F196" s="34">
        <v>30027</v>
      </c>
      <c r="G196" s="35">
        <v>146083</v>
      </c>
      <c r="H196" s="36">
        <v>138055.09400000001</v>
      </c>
      <c r="I196" s="34">
        <v>30955</v>
      </c>
      <c r="J196" s="35">
        <v>257466</v>
      </c>
      <c r="K196" s="36">
        <v>245188.84400000001</v>
      </c>
    </row>
    <row r="197" spans="1:24" ht="17.25" thickTop="1" thickBot="1">
      <c r="B197" s="76">
        <v>43375</v>
      </c>
      <c r="C197" s="34">
        <v>927</v>
      </c>
      <c r="D197" s="35">
        <v>110868</v>
      </c>
      <c r="E197" s="36">
        <v>106605.67600000001</v>
      </c>
      <c r="F197" s="34">
        <v>30370</v>
      </c>
      <c r="G197" s="35">
        <v>146475</v>
      </c>
      <c r="H197" s="36">
        <v>138379.45699999999</v>
      </c>
      <c r="I197" s="34">
        <v>31297</v>
      </c>
      <c r="J197" s="35">
        <v>257343</v>
      </c>
      <c r="K197" s="36">
        <v>244985.133</v>
      </c>
    </row>
    <row r="198" spans="1:24" ht="17.25" thickTop="1" thickBot="1">
      <c r="B198" s="76">
        <v>43406</v>
      </c>
      <c r="C198" s="34">
        <v>913</v>
      </c>
      <c r="D198" s="35">
        <v>109063</v>
      </c>
      <c r="E198" s="36">
        <v>104620.38800000001</v>
      </c>
      <c r="F198" s="34">
        <v>30276</v>
      </c>
      <c r="G198" s="35">
        <v>145715</v>
      </c>
      <c r="H198" s="36">
        <v>137421.73800000001</v>
      </c>
      <c r="I198" s="34">
        <v>31189</v>
      </c>
      <c r="J198" s="35">
        <v>254778</v>
      </c>
      <c r="K198" s="36">
        <v>242042.12600000002</v>
      </c>
    </row>
    <row r="199" spans="1:24" ht="17.25" thickTop="1" thickBot="1">
      <c r="B199" s="76">
        <v>43436</v>
      </c>
      <c r="C199" s="34">
        <v>906</v>
      </c>
      <c r="D199" s="35">
        <v>107166</v>
      </c>
      <c r="E199" s="36">
        <v>103352.47199999999</v>
      </c>
      <c r="F199" s="34">
        <v>30390</v>
      </c>
      <c r="G199" s="35">
        <v>145335</v>
      </c>
      <c r="H199" s="36">
        <v>137628.929</v>
      </c>
      <c r="I199" s="34">
        <v>31296</v>
      </c>
      <c r="J199" s="35">
        <v>252501</v>
      </c>
      <c r="K199" s="36">
        <v>240981.40100000001</v>
      </c>
    </row>
    <row r="200" spans="1:24" ht="17.25" thickTop="1" thickBot="1">
      <c r="B200" s="240" t="s">
        <v>271</v>
      </c>
      <c r="C200" s="241">
        <f t="shared" ref="C200:K200" si="3">AVERAGE(C188:C199)</f>
        <v>952.5</v>
      </c>
      <c r="D200" s="242">
        <f t="shared" si="3"/>
        <v>113194</v>
      </c>
      <c r="E200" s="242">
        <f t="shared" si="3"/>
        <v>108812.05125000002</v>
      </c>
      <c r="F200" s="241">
        <f t="shared" si="3"/>
        <v>29750.666666666668</v>
      </c>
      <c r="G200" s="242">
        <f t="shared" si="3"/>
        <v>144576.91666666666</v>
      </c>
      <c r="H200" s="242">
        <f t="shared" si="3"/>
        <v>136683.44325000001</v>
      </c>
      <c r="I200" s="241">
        <f t="shared" si="3"/>
        <v>30703.166666666668</v>
      </c>
      <c r="J200" s="242">
        <f t="shared" si="3"/>
        <v>257770.91666666666</v>
      </c>
      <c r="K200" s="243">
        <f t="shared" si="3"/>
        <v>245495.49450000003</v>
      </c>
    </row>
    <row r="201" spans="1:24" ht="15.75" thickTop="1" thickBot="1"/>
    <row r="202" spans="1:24" ht="17.25" thickTop="1" thickBot="1">
      <c r="B202" s="722">
        <v>2019</v>
      </c>
      <c r="C202" s="723"/>
      <c r="D202" s="723"/>
      <c r="E202" s="723"/>
      <c r="F202" s="723"/>
      <c r="G202" s="723"/>
      <c r="H202" s="723"/>
      <c r="I202" s="723"/>
      <c r="J202" s="723"/>
      <c r="K202" s="724"/>
    </row>
    <row r="203" spans="1:24" ht="18.75" customHeight="1" thickTop="1" thickBot="1">
      <c r="B203" s="713" t="s">
        <v>12</v>
      </c>
      <c r="C203" s="716" t="s">
        <v>13</v>
      </c>
      <c r="D203" s="717"/>
      <c r="E203" s="718"/>
      <c r="F203" s="719" t="s">
        <v>14</v>
      </c>
      <c r="G203" s="720"/>
      <c r="H203" s="721"/>
      <c r="I203" s="716" t="s">
        <v>15</v>
      </c>
      <c r="J203" s="717"/>
      <c r="K203" s="718"/>
    </row>
    <row r="204" spans="1:24" ht="17.25">
      <c r="B204" s="714"/>
      <c r="C204" s="711" t="s">
        <v>16</v>
      </c>
      <c r="D204" s="709" t="s">
        <v>17</v>
      </c>
      <c r="E204" s="710"/>
      <c r="F204" s="711" t="s">
        <v>16</v>
      </c>
      <c r="G204" s="709" t="s">
        <v>17</v>
      </c>
      <c r="H204" s="710"/>
      <c r="I204" s="711" t="s">
        <v>16</v>
      </c>
      <c r="J204" s="709" t="s">
        <v>17</v>
      </c>
      <c r="K204" s="710"/>
    </row>
    <row r="205" spans="1:24" ht="18" thickBot="1">
      <c r="B205" s="715"/>
      <c r="C205" s="712"/>
      <c r="D205" s="31" t="s">
        <v>18</v>
      </c>
      <c r="E205" s="32" t="s">
        <v>19</v>
      </c>
      <c r="F205" s="712"/>
      <c r="G205" s="31" t="s">
        <v>18</v>
      </c>
      <c r="H205" s="32" t="s">
        <v>19</v>
      </c>
      <c r="I205" s="712"/>
      <c r="J205" s="31" t="s">
        <v>18</v>
      </c>
      <c r="K205" s="32" t="s">
        <v>19</v>
      </c>
    </row>
    <row r="206" spans="1:24" ht="17.25" thickTop="1" thickBot="1">
      <c r="B206" s="76">
        <v>43466</v>
      </c>
      <c r="C206" s="34">
        <v>887</v>
      </c>
      <c r="D206" s="35">
        <v>104632</v>
      </c>
      <c r="E206" s="36">
        <v>100594.647</v>
      </c>
      <c r="F206" s="34">
        <v>30238</v>
      </c>
      <c r="G206" s="35">
        <v>145476</v>
      </c>
      <c r="H206" s="36">
        <v>137298.66899999999</v>
      </c>
      <c r="I206" s="34">
        <v>31125</v>
      </c>
      <c r="J206" s="35">
        <v>250108</v>
      </c>
      <c r="K206" s="36">
        <v>237893.31599999999</v>
      </c>
    </row>
    <row r="207" spans="1:24" ht="17.25" thickTop="1" thickBot="1">
      <c r="B207" s="76">
        <v>43497</v>
      </c>
      <c r="C207" s="34">
        <v>881</v>
      </c>
      <c r="D207" s="35">
        <v>104190</v>
      </c>
      <c r="E207" s="36">
        <v>100399.72199999999</v>
      </c>
      <c r="F207" s="34">
        <v>30501</v>
      </c>
      <c r="G207" s="35">
        <v>146233</v>
      </c>
      <c r="H207" s="36">
        <v>138302.16099999999</v>
      </c>
      <c r="I207" s="34">
        <v>31382</v>
      </c>
      <c r="J207" s="35">
        <v>250423</v>
      </c>
      <c r="K207" s="36">
        <v>238701.88299999997</v>
      </c>
    </row>
    <row r="208" spans="1:24" ht="17.25" thickTop="1" thickBot="1">
      <c r="B208" s="76">
        <v>43525</v>
      </c>
      <c r="C208" s="34">
        <v>877</v>
      </c>
      <c r="D208" s="35">
        <v>103586</v>
      </c>
      <c r="E208" s="36">
        <v>99636.036999999997</v>
      </c>
      <c r="F208" s="34">
        <v>30646</v>
      </c>
      <c r="G208" s="35">
        <v>147417</v>
      </c>
      <c r="H208" s="36">
        <v>139284.016</v>
      </c>
      <c r="I208" s="34">
        <v>31523</v>
      </c>
      <c r="J208" s="35">
        <v>251003</v>
      </c>
      <c r="K208" s="36">
        <v>238920.05300000001</v>
      </c>
    </row>
    <row r="209" spans="2:11" ht="17.25" thickTop="1" thickBot="1">
      <c r="B209" s="76">
        <v>43556</v>
      </c>
      <c r="C209" s="34">
        <v>875</v>
      </c>
      <c r="D209" s="35">
        <v>103304</v>
      </c>
      <c r="E209" s="36">
        <v>99495.578999999998</v>
      </c>
      <c r="F209" s="34">
        <v>30968</v>
      </c>
      <c r="G209" s="35">
        <v>147414</v>
      </c>
      <c r="H209" s="36">
        <v>139452.73300000001</v>
      </c>
      <c r="I209" s="34">
        <v>31843</v>
      </c>
      <c r="J209" s="35">
        <v>250718</v>
      </c>
      <c r="K209" s="36">
        <v>238948.31200000001</v>
      </c>
    </row>
    <row r="210" spans="2:11" ht="17.25" thickTop="1" thickBot="1">
      <c r="B210" s="76">
        <v>43587</v>
      </c>
      <c r="C210" s="34">
        <v>874</v>
      </c>
      <c r="D210" s="35">
        <v>103377</v>
      </c>
      <c r="E210" s="36">
        <v>99405.868000000002</v>
      </c>
      <c r="F210" s="34">
        <v>30918</v>
      </c>
      <c r="G210" s="35">
        <v>146852</v>
      </c>
      <c r="H210" s="36">
        <v>138803.342</v>
      </c>
      <c r="I210" s="34">
        <v>31792</v>
      </c>
      <c r="J210" s="35">
        <v>250229</v>
      </c>
      <c r="K210" s="36">
        <v>238209.21000000002</v>
      </c>
    </row>
    <row r="211" spans="2:11" ht="17.25" thickTop="1" thickBot="1">
      <c r="B211" s="76">
        <v>43620</v>
      </c>
      <c r="C211" s="34">
        <v>869</v>
      </c>
      <c r="D211" s="35">
        <v>103272</v>
      </c>
      <c r="E211" s="36">
        <v>99546.744999999995</v>
      </c>
      <c r="F211" s="34">
        <v>31190</v>
      </c>
      <c r="G211" s="35">
        <v>147345</v>
      </c>
      <c r="H211" s="36">
        <v>139335.22500000001</v>
      </c>
      <c r="I211" s="34">
        <v>32059</v>
      </c>
      <c r="J211" s="35">
        <v>250617</v>
      </c>
      <c r="K211" s="36">
        <v>238881.97</v>
      </c>
    </row>
    <row r="212" spans="2:11" ht="17.25" thickTop="1" thickBot="1">
      <c r="B212" s="76">
        <v>43653</v>
      </c>
      <c r="C212" s="339">
        <v>865</v>
      </c>
      <c r="D212" s="35">
        <v>102852</v>
      </c>
      <c r="E212" s="36">
        <v>98940.210999999996</v>
      </c>
      <c r="F212" s="34">
        <v>31039</v>
      </c>
      <c r="G212" s="35">
        <v>146650</v>
      </c>
      <c r="H212" s="36">
        <v>138519.43100000001</v>
      </c>
      <c r="I212" s="34">
        <v>31904</v>
      </c>
      <c r="J212" s="35">
        <v>249502</v>
      </c>
      <c r="K212" s="36">
        <v>237459.64199999999</v>
      </c>
    </row>
    <row r="213" spans="2:11" ht="17.25" thickTop="1" thickBot="1">
      <c r="B213" s="240" t="s">
        <v>272</v>
      </c>
      <c r="C213" s="697"/>
      <c r="D213" s="241"/>
      <c r="E213" s="241"/>
      <c r="F213" s="241"/>
      <c r="G213" s="241"/>
      <c r="H213" s="241"/>
      <c r="I213" s="241"/>
      <c r="J213" s="241"/>
      <c r="K213" s="667"/>
    </row>
    <row r="214" spans="2:11" ht="16.5" thickTop="1">
      <c r="B214" s="79" t="s">
        <v>33</v>
      </c>
      <c r="C214" s="80"/>
      <c r="D214" s="80"/>
      <c r="G214"/>
      <c r="H214"/>
      <c r="I214"/>
      <c r="J214" s="49"/>
      <c r="K214" s="49"/>
    </row>
    <row r="215" spans="2:11" ht="15.75">
      <c r="B215" s="79" t="s">
        <v>284</v>
      </c>
      <c r="C215" s="80"/>
      <c r="D215" s="80"/>
      <c r="G215" s="78"/>
      <c r="H215" s="77"/>
      <c r="I215" s="78"/>
      <c r="K215"/>
    </row>
  </sheetData>
  <mergeCells count="132">
    <mergeCell ref="I204:I205"/>
    <mergeCell ref="J204:K204"/>
    <mergeCell ref="B202:K202"/>
    <mergeCell ref="B203:B205"/>
    <mergeCell ref="C203:E203"/>
    <mergeCell ref="F203:H203"/>
    <mergeCell ref="I203:K203"/>
    <mergeCell ref="C204:C205"/>
    <mergeCell ref="D204:E204"/>
    <mergeCell ref="F204:F205"/>
    <mergeCell ref="G204:H204"/>
    <mergeCell ref="G186:H186"/>
    <mergeCell ref="D6:E6"/>
    <mergeCell ref="J186:K186"/>
    <mergeCell ref="B184:K184"/>
    <mergeCell ref="B185:B187"/>
    <mergeCell ref="C185:E185"/>
    <mergeCell ref="F185:H185"/>
    <mergeCell ref="I185:K185"/>
    <mergeCell ref="C186:C187"/>
    <mergeCell ref="D186:E186"/>
    <mergeCell ref="F186:F187"/>
    <mergeCell ref="C24:C25"/>
    <mergeCell ref="I186:I187"/>
    <mergeCell ref="G6:H6"/>
    <mergeCell ref="F24:F25"/>
    <mergeCell ref="I41:K41"/>
    <mergeCell ref="D42:E42"/>
    <mergeCell ref="B22:K22"/>
    <mergeCell ref="B23:B25"/>
    <mergeCell ref="C23:E23"/>
    <mergeCell ref="F23:H23"/>
    <mergeCell ref="I23:K23"/>
    <mergeCell ref="F59:H59"/>
    <mergeCell ref="D24:E24"/>
    <mergeCell ref="B4:K4"/>
    <mergeCell ref="B5:B7"/>
    <mergeCell ref="C5:E5"/>
    <mergeCell ref="F5:H5"/>
    <mergeCell ref="I5:K5"/>
    <mergeCell ref="C6:C7"/>
    <mergeCell ref="F6:F7"/>
    <mergeCell ref="I6:I7"/>
    <mergeCell ref="J6:K6"/>
    <mergeCell ref="G24:H24"/>
    <mergeCell ref="I24:I25"/>
    <mergeCell ref="J24:K24"/>
    <mergeCell ref="B40:K40"/>
    <mergeCell ref="B41:B43"/>
    <mergeCell ref="C41:E41"/>
    <mergeCell ref="F41:H41"/>
    <mergeCell ref="I60:I61"/>
    <mergeCell ref="C42:C43"/>
    <mergeCell ref="F42:F43"/>
    <mergeCell ref="G42:H42"/>
    <mergeCell ref="I42:I43"/>
    <mergeCell ref="J42:K42"/>
    <mergeCell ref="B58:K58"/>
    <mergeCell ref="B59:B61"/>
    <mergeCell ref="C59:E59"/>
    <mergeCell ref="I59:K59"/>
    <mergeCell ref="G78:H78"/>
    <mergeCell ref="I78:I79"/>
    <mergeCell ref="J78:K78"/>
    <mergeCell ref="D60:E60"/>
    <mergeCell ref="F60:F61"/>
    <mergeCell ref="G60:H60"/>
    <mergeCell ref="C60:C61"/>
    <mergeCell ref="J60:K60"/>
    <mergeCell ref="B76:K76"/>
    <mergeCell ref="C78:C79"/>
    <mergeCell ref="I96:I97"/>
    <mergeCell ref="J96:K96"/>
    <mergeCell ref="B94:K94"/>
    <mergeCell ref="B77:B79"/>
    <mergeCell ref="F78:F79"/>
    <mergeCell ref="C77:E77"/>
    <mergeCell ref="F77:H77"/>
    <mergeCell ref="I77:K77"/>
    <mergeCell ref="D78:E78"/>
    <mergeCell ref="F95:H95"/>
    <mergeCell ref="I95:K95"/>
    <mergeCell ref="C96:C97"/>
    <mergeCell ref="D96:E96"/>
    <mergeCell ref="G114:H114"/>
    <mergeCell ref="G96:H96"/>
    <mergeCell ref="F96:F97"/>
    <mergeCell ref="B112:K112"/>
    <mergeCell ref="B113:B115"/>
    <mergeCell ref="B95:B97"/>
    <mergeCell ref="C95:E95"/>
    <mergeCell ref="C113:E113"/>
    <mergeCell ref="F113:H113"/>
    <mergeCell ref="I113:K113"/>
    <mergeCell ref="C114:C115"/>
    <mergeCell ref="D114:E114"/>
    <mergeCell ref="F168:F169"/>
    <mergeCell ref="I132:I133"/>
    <mergeCell ref="I168:I169"/>
    <mergeCell ref="B166:K166"/>
    <mergeCell ref="I149:K149"/>
    <mergeCell ref="F131:H131"/>
    <mergeCell ref="F132:F133"/>
    <mergeCell ref="J132:K132"/>
    <mergeCell ref="J114:K114"/>
    <mergeCell ref="B130:K130"/>
    <mergeCell ref="G132:H132"/>
    <mergeCell ref="C131:E131"/>
    <mergeCell ref="I150:I151"/>
    <mergeCell ref="G150:H150"/>
    <mergeCell ref="J150:K150"/>
    <mergeCell ref="B148:K148"/>
    <mergeCell ref="B149:B151"/>
    <mergeCell ref="F114:F115"/>
    <mergeCell ref="I167:K167"/>
    <mergeCell ref="C168:C169"/>
    <mergeCell ref="I114:I115"/>
    <mergeCell ref="J168:K168"/>
    <mergeCell ref="D168:E168"/>
    <mergeCell ref="G168:H168"/>
    <mergeCell ref="F150:F151"/>
    <mergeCell ref="B131:B133"/>
    <mergeCell ref="C149:E149"/>
    <mergeCell ref="F149:H149"/>
    <mergeCell ref="C150:C151"/>
    <mergeCell ref="D150:E150"/>
    <mergeCell ref="D132:E132"/>
    <mergeCell ref="B167:B169"/>
    <mergeCell ref="C167:E167"/>
    <mergeCell ref="F167:H167"/>
    <mergeCell ref="I131:K131"/>
    <mergeCell ref="C132:C133"/>
  </mergeCells>
  <pageMargins left="0.7" right="0.7" top="0.75" bottom="0.75" header="0.3" footer="0.3"/>
  <pageSetup paperSize="9" scale="54" orientation="portrait" r:id="rId1"/>
  <rowBreaks count="1" manualBreakCount="1">
    <brk id="76" max="14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51"/>
  <sheetViews>
    <sheetView view="pageBreakPreview" zoomScale="60" zoomScaleNormal="69" workbookViewId="0">
      <pane xSplit="5" ySplit="7" topLeftCell="DD8" activePane="bottomRight" state="frozen"/>
      <selection pane="topRight" activeCell="F1" sqref="F1"/>
      <selection pane="bottomLeft" activeCell="A8" sqref="A8"/>
      <selection pane="bottomRight" activeCell="DH13" sqref="DH13"/>
    </sheetView>
  </sheetViews>
  <sheetFormatPr defaultRowHeight="15.75"/>
  <cols>
    <col min="1" max="1" width="3.625" customWidth="1"/>
    <col min="2" max="2" width="3.625" style="81" customWidth="1"/>
    <col min="3" max="3" width="2.125" style="81" customWidth="1"/>
    <col min="4" max="4" width="41.25" style="81" customWidth="1"/>
    <col min="5" max="5" width="17.5" style="28" hidden="1" customWidth="1"/>
    <col min="6" max="6" width="9.75" style="81" customWidth="1"/>
    <col min="7" max="8" width="10.25" style="81" customWidth="1"/>
    <col min="9" max="9" width="8.25" style="81" customWidth="1"/>
    <col min="10" max="10" width="9.625" style="81" customWidth="1"/>
    <col min="11" max="11" width="9.125" style="81" customWidth="1"/>
    <col min="12" max="12" width="10.875" style="81" customWidth="1"/>
    <col min="13" max="13" width="0.875" style="81" customWidth="1"/>
    <col min="14" max="14" width="9.25" style="81" customWidth="1"/>
    <col min="15" max="15" width="10" style="81" customWidth="1"/>
    <col min="16" max="16" width="8.75" style="81" customWidth="1"/>
    <col min="17" max="17" width="0.625" style="81" customWidth="1"/>
    <col min="18" max="18" width="10.625" style="81" customWidth="1"/>
    <col min="19" max="19" width="10.875" style="81" customWidth="1"/>
    <col min="20" max="20" width="11.25" style="81" customWidth="1"/>
    <col min="21" max="21" width="1" style="81" customWidth="1"/>
    <col min="22" max="23" width="9.875" style="81" customWidth="1"/>
    <col min="24" max="24" width="11.25" style="81" customWidth="1"/>
    <col min="25" max="25" width="1" style="81" customWidth="1"/>
    <col min="26" max="27" width="9.875" style="81" customWidth="1"/>
    <col min="28" max="28" width="11.25" style="81" customWidth="1"/>
    <col min="29" max="29" width="1.25" style="81" customWidth="1"/>
    <col min="30" max="31" width="9.875" style="83" customWidth="1"/>
    <col min="32" max="32" width="11.25" style="83" customWidth="1"/>
    <col min="33" max="33" width="1" style="83" customWidth="1"/>
    <col min="34" max="35" width="9.875" style="83" customWidth="1"/>
    <col min="36" max="36" width="11" style="83" customWidth="1"/>
    <col min="37" max="37" width="1.375" customWidth="1"/>
    <col min="38" max="38" width="9.75" customWidth="1"/>
    <col min="39" max="39" width="9.625" customWidth="1"/>
    <col min="40" max="40" width="11" customWidth="1"/>
    <col min="41" max="41" width="0.125" customWidth="1"/>
    <col min="42" max="42" width="1.125" customWidth="1"/>
    <col min="43" max="43" width="10.25" customWidth="1"/>
    <col min="44" max="44" width="9.75" customWidth="1"/>
    <col min="45" max="45" width="9.875" customWidth="1"/>
    <col min="46" max="46" width="1.25" customWidth="1"/>
    <col min="47" max="49" width="10.375" customWidth="1"/>
    <col min="50" max="50" width="0.875" customWidth="1"/>
    <col min="51" max="51" width="12.375" customWidth="1"/>
    <col min="52" max="52" width="10.125" customWidth="1"/>
    <col min="53" max="53" width="10.875" customWidth="1"/>
    <col min="54" max="54" width="0.875" customWidth="1"/>
    <col min="55" max="57" width="10.375" customWidth="1"/>
    <col min="58" max="58" width="0.75" customWidth="1"/>
    <col min="59" max="59" width="12.375" customWidth="1"/>
    <col min="60" max="60" width="10.125" customWidth="1"/>
    <col min="61" max="61" width="11.875" customWidth="1"/>
    <col min="62" max="62" width="0.875" style="239" customWidth="1"/>
    <col min="63" max="65" width="11.875" customWidth="1"/>
    <col min="66" max="66" width="0.875" style="239" customWidth="1"/>
    <col min="67" max="67" width="12.375" customWidth="1"/>
    <col min="68" max="68" width="11.75" customWidth="1"/>
    <col min="69" max="69" width="10.875" customWidth="1"/>
    <col min="70" max="70" width="1.25" style="239" customWidth="1"/>
    <col min="71" max="71" width="12.375" customWidth="1"/>
    <col min="72" max="72" width="11.75" customWidth="1"/>
    <col min="73" max="73" width="10.875" customWidth="1"/>
    <col min="74" max="74" width="1.25" style="239" customWidth="1"/>
    <col min="75" max="75" width="12.375" customWidth="1"/>
    <col min="76" max="76" width="11.75" customWidth="1"/>
    <col min="77" max="77" width="10.875" customWidth="1"/>
    <col min="78" max="78" width="1.25" customWidth="1"/>
    <col min="81" max="81" width="8.75" customWidth="1"/>
    <col min="82" max="82" width="1.125" customWidth="1"/>
    <col min="86" max="86" width="1.25" style="239" customWidth="1"/>
    <col min="87" max="87" width="12.375" customWidth="1"/>
    <col min="88" max="88" width="11.75" customWidth="1"/>
    <col min="89" max="89" width="10.875" customWidth="1"/>
    <col min="90" max="90" width="1.25" style="239" customWidth="1"/>
    <col min="91" max="91" width="12.375" customWidth="1"/>
    <col min="92" max="92" width="11.75" customWidth="1"/>
    <col min="93" max="93" width="10.875" customWidth="1"/>
    <col min="94" max="94" width="1.25" style="239" customWidth="1"/>
    <col min="95" max="95" width="12.375" customWidth="1"/>
    <col min="96" max="96" width="11.75" customWidth="1"/>
    <col min="97" max="97" width="10.875" customWidth="1"/>
    <col min="98" max="98" width="1.125" customWidth="1"/>
    <col min="102" max="102" width="1.125" customWidth="1"/>
    <col min="103" max="103" width="11.125" customWidth="1"/>
    <col min="104" max="104" width="10.5" bestFit="1" customWidth="1"/>
    <col min="106" max="106" width="1.75" customWidth="1"/>
    <col min="110" max="110" width="1.75" customWidth="1"/>
    <col min="111" max="111" width="9" style="643"/>
    <col min="112" max="112" width="9" style="637"/>
    <col min="114" max="114" width="1.5" customWidth="1"/>
    <col min="115" max="115" width="9" style="637"/>
    <col min="116" max="116" width="9" style="643"/>
    <col min="117" max="117" width="9" customWidth="1"/>
    <col min="118" max="118" width="1.75" customWidth="1"/>
    <col min="120" max="120" width="9" style="643"/>
    <col min="122" max="122" width="1.875" customWidth="1"/>
    <col min="124" max="124" width="9" style="637"/>
  </cols>
  <sheetData>
    <row r="1" spans="1:125" ht="13.5" customHeight="1">
      <c r="AD1" s="82"/>
    </row>
    <row r="2" spans="1:125" ht="18" customHeight="1">
      <c r="B2" s="635" t="s">
        <v>205</v>
      </c>
      <c r="C2" s="630"/>
      <c r="D2" s="630"/>
      <c r="E2" s="630"/>
      <c r="F2" s="630"/>
      <c r="G2" s="630"/>
      <c r="H2" s="630"/>
      <c r="I2" s="630"/>
      <c r="J2" s="630"/>
      <c r="K2" s="630"/>
      <c r="N2" s="85" t="s">
        <v>34</v>
      </c>
      <c r="O2" s="85"/>
      <c r="P2" s="85"/>
      <c r="Q2" s="85"/>
      <c r="AI2" s="86"/>
      <c r="AM2" s="87"/>
      <c r="BP2" s="49"/>
      <c r="BQ2" s="49"/>
      <c r="BT2" s="49"/>
      <c r="BX2" s="49"/>
      <c r="CJ2" s="49"/>
      <c r="CN2" s="49"/>
      <c r="CR2" s="49"/>
    </row>
    <row r="3" spans="1:125" ht="17.25" customHeight="1">
      <c r="A3" s="636" t="s">
        <v>279</v>
      </c>
      <c r="B3" s="630"/>
      <c r="C3" s="630"/>
      <c r="D3" s="630"/>
      <c r="E3" s="630"/>
      <c r="F3" s="630"/>
      <c r="G3" s="630"/>
      <c r="H3" s="630"/>
      <c r="I3" s="630"/>
      <c r="J3" s="630"/>
      <c r="K3" s="630"/>
      <c r="AD3" s="88"/>
      <c r="AE3" s="88"/>
      <c r="AF3" s="89"/>
      <c r="AG3" s="88"/>
      <c r="AH3" s="90"/>
      <c r="AI3" s="88"/>
      <c r="AJ3" s="88"/>
      <c r="BH3" s="272"/>
      <c r="BM3" s="49"/>
      <c r="BO3" s="49"/>
      <c r="BP3" s="49"/>
      <c r="BQ3" s="49"/>
      <c r="BS3" s="49"/>
      <c r="BU3" s="49"/>
      <c r="BW3" s="49"/>
      <c r="BY3" s="49"/>
      <c r="CI3" s="49"/>
      <c r="CK3" s="49"/>
      <c r="CM3" s="49"/>
      <c r="CO3" s="49"/>
      <c r="CQ3" s="49"/>
      <c r="CS3" s="49"/>
    </row>
    <row r="4" spans="1:125" ht="10.5" customHeight="1">
      <c r="H4" s="91"/>
      <c r="I4" s="91"/>
      <c r="J4" s="79"/>
      <c r="K4" s="79"/>
      <c r="BQ4" s="49"/>
    </row>
    <row r="5" spans="1:125" ht="27.75" customHeight="1">
      <c r="B5" s="756" t="s">
        <v>1</v>
      </c>
      <c r="C5" s="757"/>
      <c r="D5" s="758"/>
      <c r="E5" s="237"/>
      <c r="F5" s="739" t="s">
        <v>35</v>
      </c>
      <c r="G5" s="740"/>
      <c r="H5" s="741"/>
      <c r="I5" s="98"/>
      <c r="J5" s="739" t="s">
        <v>36</v>
      </c>
      <c r="K5" s="740"/>
      <c r="L5" s="741"/>
      <c r="M5" s="98"/>
      <c r="N5" s="739" t="s">
        <v>37</v>
      </c>
      <c r="O5" s="740"/>
      <c r="P5" s="741"/>
      <c r="Q5" s="98"/>
      <c r="R5" s="739" t="s">
        <v>38</v>
      </c>
      <c r="S5" s="740"/>
      <c r="T5" s="741"/>
      <c r="U5" s="98"/>
      <c r="V5" s="739" t="s">
        <v>39</v>
      </c>
      <c r="W5" s="740"/>
      <c r="X5" s="741"/>
      <c r="Y5" s="98"/>
      <c r="Z5" s="739" t="s">
        <v>40</v>
      </c>
      <c r="AA5" s="740"/>
      <c r="AB5" s="741"/>
      <c r="AC5" s="98"/>
      <c r="AD5" s="739" t="s">
        <v>41</v>
      </c>
      <c r="AE5" s="740"/>
      <c r="AF5" s="741"/>
      <c r="AG5" s="98"/>
      <c r="AH5" s="739" t="s">
        <v>42</v>
      </c>
      <c r="AI5" s="740"/>
      <c r="AJ5" s="741"/>
      <c r="AK5" s="92"/>
      <c r="AL5" s="739" t="s">
        <v>43</v>
      </c>
      <c r="AM5" s="740"/>
      <c r="AN5" s="741"/>
      <c r="AO5" s="81"/>
      <c r="AP5" s="92"/>
      <c r="AQ5" s="739" t="s">
        <v>44</v>
      </c>
      <c r="AR5" s="740"/>
      <c r="AS5" s="741"/>
      <c r="AT5" s="92"/>
      <c r="AU5" s="739" t="s">
        <v>45</v>
      </c>
      <c r="AV5" s="740"/>
      <c r="AW5" s="741"/>
      <c r="AX5" s="93"/>
      <c r="AY5" s="739" t="s">
        <v>46</v>
      </c>
      <c r="AZ5" s="740"/>
      <c r="BA5" s="741"/>
      <c r="BB5" s="93"/>
      <c r="BC5" s="739" t="s">
        <v>47</v>
      </c>
      <c r="BD5" s="740"/>
      <c r="BE5" s="741"/>
      <c r="BF5" s="93"/>
      <c r="BG5" s="748" t="s">
        <v>48</v>
      </c>
      <c r="BH5" s="749"/>
      <c r="BI5" s="750"/>
      <c r="BJ5" s="738"/>
      <c r="BK5" s="748" t="s">
        <v>49</v>
      </c>
      <c r="BL5" s="749"/>
      <c r="BM5" s="750"/>
      <c r="BN5" s="738"/>
      <c r="BO5" s="748" t="s">
        <v>199</v>
      </c>
      <c r="BP5" s="749"/>
      <c r="BQ5" s="750"/>
      <c r="BR5" s="738"/>
      <c r="BS5" s="748" t="s">
        <v>201</v>
      </c>
      <c r="BT5" s="749"/>
      <c r="BU5" s="750"/>
      <c r="BV5" s="738"/>
      <c r="BW5" s="748" t="s">
        <v>202</v>
      </c>
      <c r="BX5" s="749"/>
      <c r="BY5" s="750"/>
      <c r="BZ5" s="725"/>
      <c r="CA5" s="726">
        <v>42614</v>
      </c>
      <c r="CB5" s="727"/>
      <c r="CC5" s="728"/>
      <c r="CD5" s="725"/>
      <c r="CE5" s="726">
        <v>42705</v>
      </c>
      <c r="CF5" s="727"/>
      <c r="CG5" s="728"/>
      <c r="CH5" s="738"/>
      <c r="CI5" s="739" t="s">
        <v>208</v>
      </c>
      <c r="CJ5" s="740"/>
      <c r="CK5" s="741"/>
      <c r="CL5" s="738"/>
      <c r="CM5" s="739" t="s">
        <v>244</v>
      </c>
      <c r="CN5" s="740"/>
      <c r="CO5" s="741"/>
      <c r="CP5" s="738"/>
      <c r="CQ5" s="739" t="s">
        <v>250</v>
      </c>
      <c r="CR5" s="740"/>
      <c r="CS5" s="741"/>
      <c r="CT5" s="725"/>
      <c r="CU5" s="726">
        <v>43070</v>
      </c>
      <c r="CV5" s="727"/>
      <c r="CW5" s="728"/>
      <c r="CX5" s="725"/>
      <c r="CY5" s="726">
        <v>43160</v>
      </c>
      <c r="CZ5" s="727"/>
      <c r="DA5" s="728"/>
      <c r="DB5" s="725"/>
      <c r="DC5" s="726">
        <v>43252</v>
      </c>
      <c r="DD5" s="727"/>
      <c r="DE5" s="728"/>
      <c r="DF5" s="725"/>
      <c r="DG5" s="726">
        <v>43344</v>
      </c>
      <c r="DH5" s="727"/>
      <c r="DI5" s="728"/>
      <c r="DJ5" s="725"/>
      <c r="DK5" s="726">
        <v>43435</v>
      </c>
      <c r="DL5" s="727"/>
      <c r="DM5" s="728"/>
      <c r="DN5" s="725"/>
      <c r="DO5" s="726">
        <v>43525</v>
      </c>
      <c r="DP5" s="727"/>
      <c r="DQ5" s="728"/>
      <c r="DR5" s="725"/>
      <c r="DS5" s="726">
        <v>43617</v>
      </c>
      <c r="DT5" s="727"/>
      <c r="DU5" s="728"/>
    </row>
    <row r="6" spans="1:125" ht="36.75" customHeight="1">
      <c r="B6" s="759"/>
      <c r="C6" s="760"/>
      <c r="D6" s="761"/>
      <c r="E6" s="238"/>
      <c r="F6" s="96" t="s">
        <v>50</v>
      </c>
      <c r="G6" s="97" t="s">
        <v>51</v>
      </c>
      <c r="H6" s="95" t="s">
        <v>52</v>
      </c>
      <c r="I6" s="92"/>
      <c r="J6" s="96" t="s">
        <v>50</v>
      </c>
      <c r="K6" s="97" t="s">
        <v>51</v>
      </c>
      <c r="L6" s="95" t="s">
        <v>52</v>
      </c>
      <c r="M6" s="92"/>
      <c r="N6" s="96" t="s">
        <v>50</v>
      </c>
      <c r="O6" s="97" t="s">
        <v>51</v>
      </c>
      <c r="P6" s="95" t="s">
        <v>52</v>
      </c>
      <c r="Q6" s="92"/>
      <c r="R6" s="96" t="s">
        <v>50</v>
      </c>
      <c r="S6" s="97" t="s">
        <v>51</v>
      </c>
      <c r="T6" s="95" t="s">
        <v>52</v>
      </c>
      <c r="U6" s="92"/>
      <c r="V6" s="96" t="s">
        <v>50</v>
      </c>
      <c r="W6" s="97" t="s">
        <v>51</v>
      </c>
      <c r="X6" s="95" t="s">
        <v>52</v>
      </c>
      <c r="Y6" s="92"/>
      <c r="Z6" s="96" t="s">
        <v>50</v>
      </c>
      <c r="AA6" s="97" t="s">
        <v>51</v>
      </c>
      <c r="AB6" s="95" t="s">
        <v>52</v>
      </c>
      <c r="AC6" s="92"/>
      <c r="AD6" s="96" t="s">
        <v>50</v>
      </c>
      <c r="AE6" s="97" t="s">
        <v>51</v>
      </c>
      <c r="AF6" s="95" t="s">
        <v>52</v>
      </c>
      <c r="AG6" s="92"/>
      <c r="AH6" s="96" t="s">
        <v>50</v>
      </c>
      <c r="AI6" s="97" t="s">
        <v>51</v>
      </c>
      <c r="AJ6" s="95" t="s">
        <v>52</v>
      </c>
      <c r="AK6" s="94"/>
      <c r="AL6" s="96" t="s">
        <v>50</v>
      </c>
      <c r="AM6" s="97" t="s">
        <v>51</v>
      </c>
      <c r="AN6" s="95" t="s">
        <v>52</v>
      </c>
      <c r="AO6" s="81"/>
      <c r="AP6" s="94"/>
      <c r="AQ6" s="96" t="s">
        <v>50</v>
      </c>
      <c r="AR6" s="97" t="s">
        <v>51</v>
      </c>
      <c r="AS6" s="95" t="s">
        <v>52</v>
      </c>
      <c r="AT6" s="94"/>
      <c r="AU6" s="96" t="s">
        <v>50</v>
      </c>
      <c r="AV6" s="97" t="s">
        <v>51</v>
      </c>
      <c r="AW6" s="95" t="s">
        <v>52</v>
      </c>
      <c r="AX6" s="93"/>
      <c r="AY6" s="96" t="s">
        <v>50</v>
      </c>
      <c r="AZ6" s="97" t="s">
        <v>51</v>
      </c>
      <c r="BA6" s="95" t="s">
        <v>52</v>
      </c>
      <c r="BB6" s="93"/>
      <c r="BC6" s="96" t="s">
        <v>50</v>
      </c>
      <c r="BD6" s="97" t="s">
        <v>51</v>
      </c>
      <c r="BE6" s="95" t="s">
        <v>52</v>
      </c>
      <c r="BF6" s="93"/>
      <c r="BG6" s="265" t="s">
        <v>50</v>
      </c>
      <c r="BH6" s="266" t="s">
        <v>51</v>
      </c>
      <c r="BI6" s="268" t="s">
        <v>52</v>
      </c>
      <c r="BJ6" s="786"/>
      <c r="BK6" s="269" t="s">
        <v>50</v>
      </c>
      <c r="BL6" s="266" t="s">
        <v>51</v>
      </c>
      <c r="BM6" s="267" t="s">
        <v>52</v>
      </c>
      <c r="BN6" s="786"/>
      <c r="BO6" s="265" t="s">
        <v>50</v>
      </c>
      <c r="BP6" s="266" t="s">
        <v>51</v>
      </c>
      <c r="BQ6" s="267" t="s">
        <v>52</v>
      </c>
      <c r="BR6" s="738"/>
      <c r="BS6" s="265" t="s">
        <v>50</v>
      </c>
      <c r="BT6" s="266" t="s">
        <v>51</v>
      </c>
      <c r="BU6" s="267" t="s">
        <v>52</v>
      </c>
      <c r="BV6" s="738"/>
      <c r="BW6" s="265" t="s">
        <v>50</v>
      </c>
      <c r="BX6" s="266" t="s">
        <v>51</v>
      </c>
      <c r="BY6" s="267" t="s">
        <v>52</v>
      </c>
      <c r="BZ6" s="725"/>
      <c r="CA6" s="269" t="s">
        <v>50</v>
      </c>
      <c r="CB6" s="271" t="s">
        <v>51</v>
      </c>
      <c r="CC6" s="268" t="s">
        <v>52</v>
      </c>
      <c r="CD6" s="725"/>
      <c r="CE6" s="269" t="s">
        <v>50</v>
      </c>
      <c r="CF6" s="271" t="s">
        <v>51</v>
      </c>
      <c r="CG6" s="268" t="s">
        <v>52</v>
      </c>
      <c r="CH6" s="738"/>
      <c r="CI6" s="265" t="s">
        <v>50</v>
      </c>
      <c r="CJ6" s="266" t="s">
        <v>51</v>
      </c>
      <c r="CK6" s="267" t="s">
        <v>52</v>
      </c>
      <c r="CL6" s="738"/>
      <c r="CM6" s="265" t="s">
        <v>50</v>
      </c>
      <c r="CN6" s="266" t="s">
        <v>51</v>
      </c>
      <c r="CO6" s="267" t="s">
        <v>52</v>
      </c>
      <c r="CP6" s="738"/>
      <c r="CQ6" s="265" t="s">
        <v>50</v>
      </c>
      <c r="CR6" s="266" t="s">
        <v>51</v>
      </c>
      <c r="CS6" s="267" t="s">
        <v>52</v>
      </c>
      <c r="CT6" s="725"/>
      <c r="CU6" s="269" t="s">
        <v>50</v>
      </c>
      <c r="CV6" s="271" t="s">
        <v>51</v>
      </c>
      <c r="CW6" s="268" t="s">
        <v>52</v>
      </c>
      <c r="CX6" s="725"/>
      <c r="CY6" s="269" t="s">
        <v>50</v>
      </c>
      <c r="CZ6" s="271" t="s">
        <v>51</v>
      </c>
      <c r="DA6" s="268" t="s">
        <v>52</v>
      </c>
      <c r="DB6" s="725"/>
      <c r="DC6" s="269" t="s">
        <v>50</v>
      </c>
      <c r="DD6" s="271" t="s">
        <v>51</v>
      </c>
      <c r="DE6" s="268" t="s">
        <v>52</v>
      </c>
      <c r="DF6" s="725"/>
      <c r="DG6" s="644" t="s">
        <v>50</v>
      </c>
      <c r="DH6" s="653" t="s">
        <v>51</v>
      </c>
      <c r="DI6" s="268" t="s">
        <v>52</v>
      </c>
      <c r="DJ6" s="725"/>
      <c r="DK6" s="641" t="s">
        <v>50</v>
      </c>
      <c r="DL6" s="655" t="s">
        <v>51</v>
      </c>
      <c r="DM6" s="268" t="s">
        <v>52</v>
      </c>
      <c r="DN6" s="725"/>
      <c r="DO6" s="269" t="s">
        <v>50</v>
      </c>
      <c r="DP6" s="655" t="s">
        <v>51</v>
      </c>
      <c r="DQ6" s="268" t="s">
        <v>52</v>
      </c>
      <c r="DR6" s="725"/>
      <c r="DS6" s="269" t="s">
        <v>50</v>
      </c>
      <c r="DT6" s="653" t="s">
        <v>51</v>
      </c>
      <c r="DU6" s="268" t="s">
        <v>52</v>
      </c>
    </row>
    <row r="7" spans="1:125" s="412" customFormat="1" ht="16.5" customHeight="1">
      <c r="B7" s="762"/>
      <c r="C7" s="763"/>
      <c r="D7" s="764"/>
      <c r="E7" s="411"/>
      <c r="F7" s="743" t="s">
        <v>19</v>
      </c>
      <c r="G7" s="744"/>
      <c r="H7" s="744"/>
      <c r="I7" s="744"/>
      <c r="J7" s="744"/>
      <c r="K7" s="744"/>
      <c r="L7" s="744"/>
      <c r="M7" s="744"/>
      <c r="N7" s="744"/>
      <c r="O7" s="744"/>
      <c r="P7" s="744"/>
      <c r="Q7" s="744"/>
      <c r="R7" s="744"/>
      <c r="S7" s="744"/>
      <c r="T7" s="744"/>
      <c r="U7" s="744"/>
      <c r="V7" s="744"/>
      <c r="W7" s="744"/>
      <c r="X7" s="744"/>
      <c r="Y7" s="744"/>
      <c r="Z7" s="744"/>
      <c r="AA7" s="744"/>
      <c r="AB7" s="744"/>
      <c r="AC7" s="744"/>
      <c r="AD7" s="744"/>
      <c r="AE7" s="744"/>
      <c r="AF7" s="744"/>
      <c r="AG7" s="744"/>
      <c r="AH7" s="744"/>
      <c r="AI7" s="744"/>
      <c r="AJ7" s="744"/>
      <c r="AK7" s="744"/>
      <c r="AL7" s="744"/>
      <c r="AM7" s="744"/>
      <c r="AN7" s="744"/>
      <c r="AO7" s="744"/>
      <c r="AP7" s="744"/>
      <c r="AQ7" s="744"/>
      <c r="AR7" s="744"/>
      <c r="AS7" s="744"/>
      <c r="AT7" s="744"/>
      <c r="AU7" s="744"/>
      <c r="AV7" s="744"/>
      <c r="AW7" s="744"/>
      <c r="AX7" s="744"/>
      <c r="AY7" s="744"/>
      <c r="AZ7" s="744"/>
      <c r="BA7" s="744"/>
      <c r="BB7" s="744"/>
      <c r="BC7" s="744"/>
      <c r="BD7" s="744"/>
      <c r="BE7" s="744"/>
      <c r="BF7" s="744"/>
      <c r="BG7" s="744"/>
      <c r="BH7" s="744"/>
      <c r="BI7" s="744"/>
      <c r="BJ7" s="744"/>
      <c r="BK7" s="744"/>
      <c r="BL7" s="744"/>
      <c r="BM7" s="744"/>
      <c r="BN7" s="744"/>
      <c r="BO7" s="744"/>
      <c r="BP7" s="744"/>
      <c r="BQ7" s="744"/>
      <c r="BR7" s="744"/>
      <c r="BS7" s="744"/>
      <c r="BT7" s="744"/>
      <c r="BU7" s="744"/>
      <c r="BV7" s="744"/>
      <c r="BW7" s="744"/>
      <c r="BX7" s="744"/>
      <c r="BY7" s="744"/>
      <c r="BZ7" s="744"/>
      <c r="CA7" s="744"/>
      <c r="CB7" s="744"/>
      <c r="CC7" s="744"/>
      <c r="CD7" s="744"/>
      <c r="CE7" s="744"/>
      <c r="CF7" s="744"/>
      <c r="CG7" s="744"/>
      <c r="CH7" s="744"/>
      <c r="CI7" s="744"/>
      <c r="CJ7" s="744"/>
      <c r="CK7" s="744"/>
      <c r="CL7" s="744"/>
      <c r="CM7" s="744"/>
      <c r="CN7" s="744"/>
      <c r="CO7" s="744"/>
      <c r="CP7" s="744"/>
      <c r="CQ7" s="744"/>
      <c r="CR7" s="744"/>
      <c r="CS7" s="744"/>
      <c r="CT7" s="744"/>
      <c r="CU7" s="744"/>
      <c r="CV7" s="744"/>
      <c r="CW7" s="744"/>
      <c r="CX7" s="729"/>
      <c r="CY7" s="729"/>
      <c r="CZ7" s="729"/>
      <c r="DA7" s="729"/>
      <c r="DB7" s="729"/>
      <c r="DC7" s="729"/>
      <c r="DD7" s="729"/>
      <c r="DE7" s="729"/>
      <c r="DF7" s="729"/>
      <c r="DG7" s="729"/>
      <c r="DH7" s="729"/>
      <c r="DI7" s="729"/>
      <c r="DJ7" s="729"/>
      <c r="DK7" s="729"/>
      <c r="DL7" s="729"/>
      <c r="DM7" s="729"/>
      <c r="DN7" s="729"/>
      <c r="DO7" s="729"/>
      <c r="DP7" s="729"/>
      <c r="DQ7" s="729"/>
      <c r="DR7" s="729"/>
      <c r="DS7" s="729"/>
      <c r="DT7" s="729"/>
      <c r="DU7" s="729"/>
    </row>
    <row r="8" spans="1:125" s="412" customFormat="1" ht="27.75" customHeight="1">
      <c r="B8" s="765" t="s">
        <v>53</v>
      </c>
      <c r="C8" s="766"/>
      <c r="D8" s="767"/>
      <c r="E8" s="411"/>
      <c r="F8" s="413">
        <v>194838</v>
      </c>
      <c r="G8" s="415">
        <v>36813</v>
      </c>
      <c r="H8" s="414">
        <v>158025</v>
      </c>
      <c r="J8" s="417">
        <v>191397</v>
      </c>
      <c r="K8" s="414">
        <v>154506</v>
      </c>
      <c r="L8" s="415">
        <v>36890</v>
      </c>
      <c r="M8" s="416"/>
      <c r="N8" s="417">
        <v>220161</v>
      </c>
      <c r="O8" s="414">
        <v>172373</v>
      </c>
      <c r="P8" s="415">
        <v>47485</v>
      </c>
      <c r="Q8" s="416"/>
      <c r="R8" s="413">
        <v>232057</v>
      </c>
      <c r="S8" s="418">
        <v>177626</v>
      </c>
      <c r="T8" s="419">
        <v>54431</v>
      </c>
      <c r="U8" s="416"/>
      <c r="V8" s="420">
        <v>244469.73100000012</v>
      </c>
      <c r="W8" s="418">
        <v>182638.06600000011</v>
      </c>
      <c r="X8" s="421">
        <v>61831.664999999994</v>
      </c>
      <c r="Y8" s="416"/>
      <c r="Z8" s="420">
        <v>250427.28900000011</v>
      </c>
      <c r="AA8" s="418">
        <v>186265.8300000001</v>
      </c>
      <c r="AB8" s="421">
        <v>64161.458999999988</v>
      </c>
      <c r="AC8" s="416"/>
      <c r="AD8" s="420">
        <v>226208.55499999999</v>
      </c>
      <c r="AE8" s="418">
        <v>163023.86499999999</v>
      </c>
      <c r="AF8" s="421">
        <v>63184.69</v>
      </c>
      <c r="AG8" s="422"/>
      <c r="AH8" s="420">
        <v>230906.48900000006</v>
      </c>
      <c r="AI8" s="418">
        <v>163831.52800000008</v>
      </c>
      <c r="AJ8" s="421">
        <v>67074.960999999996</v>
      </c>
      <c r="AK8" s="423"/>
      <c r="AL8" s="420">
        <v>227198.592</v>
      </c>
      <c r="AM8" s="418">
        <v>159989.25200000001</v>
      </c>
      <c r="AN8" s="421">
        <v>67209.34</v>
      </c>
      <c r="AO8" s="424"/>
      <c r="AP8" s="423"/>
      <c r="AQ8" s="420">
        <v>230657.29600000003</v>
      </c>
      <c r="AR8" s="418">
        <v>154771.71000000002</v>
      </c>
      <c r="AS8" s="421">
        <v>75885.58600000001</v>
      </c>
      <c r="AT8" s="423"/>
      <c r="AU8" s="420">
        <v>234794.17500000002</v>
      </c>
      <c r="AV8" s="418">
        <v>157635.69699999999</v>
      </c>
      <c r="AW8" s="421">
        <v>77158.478000000003</v>
      </c>
      <c r="AX8" s="423"/>
      <c r="AY8" s="420">
        <v>239234.17499999999</v>
      </c>
      <c r="AZ8" s="418">
        <v>158961.236</v>
      </c>
      <c r="BA8" s="421">
        <v>80272.938999999998</v>
      </c>
      <c r="BB8" s="423"/>
      <c r="BC8" s="420">
        <v>230629.79000000012</v>
      </c>
      <c r="BD8" s="418">
        <v>140186.35600000012</v>
      </c>
      <c r="BE8" s="421">
        <v>90443.434000000008</v>
      </c>
      <c r="BF8" s="423"/>
      <c r="BG8" s="420">
        <v>229964.08000000002</v>
      </c>
      <c r="BH8" s="418">
        <v>132021.299</v>
      </c>
      <c r="BI8" s="421">
        <v>97942.781000000003</v>
      </c>
      <c r="BJ8" s="425"/>
      <c r="BK8" s="420">
        <v>229002.20499999999</v>
      </c>
      <c r="BL8" s="418">
        <v>121271.97</v>
      </c>
      <c r="BM8" s="421">
        <v>107730.235</v>
      </c>
      <c r="BN8" s="425"/>
      <c r="BO8" s="420">
        <v>230298</v>
      </c>
      <c r="BP8" s="418">
        <v>117764.27199999971</v>
      </c>
      <c r="BQ8" s="426">
        <f>BO8-BP8</f>
        <v>112533.72800000029</v>
      </c>
      <c r="BR8" s="427"/>
      <c r="BS8" s="420">
        <v>234407.39899999971</v>
      </c>
      <c r="BT8" s="418">
        <v>116742.70699999969</v>
      </c>
      <c r="BU8" s="421">
        <v>117664.69200000001</v>
      </c>
      <c r="BV8" s="427"/>
      <c r="BW8" s="420">
        <v>236715.34999999942</v>
      </c>
      <c r="BX8" s="418">
        <v>116241.94499999931</v>
      </c>
      <c r="BY8" s="421">
        <v>120473.40500000012</v>
      </c>
      <c r="BZ8" s="427"/>
      <c r="CA8" s="428">
        <v>243553.11399999983</v>
      </c>
      <c r="CB8" s="429">
        <v>117180.89699999991</v>
      </c>
      <c r="CC8" s="430">
        <v>126372.21699999992</v>
      </c>
      <c r="CD8" s="427"/>
      <c r="CE8" s="428">
        <v>246154.38100000002</v>
      </c>
      <c r="CF8" s="429">
        <v>118211.2319999998</v>
      </c>
      <c r="CG8" s="430">
        <v>127943.14900000022</v>
      </c>
      <c r="CH8" s="427"/>
      <c r="CI8" s="420">
        <v>249922.625</v>
      </c>
      <c r="CJ8" s="418">
        <v>118718.69399999999</v>
      </c>
      <c r="CK8" s="430">
        <v>131203.93100000001</v>
      </c>
      <c r="CL8" s="427"/>
      <c r="CM8" s="420">
        <v>252791.25099999987</v>
      </c>
      <c r="CN8" s="418">
        <v>121429.66999999981</v>
      </c>
      <c r="CO8" s="431">
        <f>(CM8-CN8)</f>
        <v>131361.58100000006</v>
      </c>
      <c r="CP8" s="427"/>
      <c r="CQ8" s="420">
        <v>254394.31200000009</v>
      </c>
      <c r="CR8" s="418">
        <v>120844.4129999998</v>
      </c>
      <c r="CS8" s="432">
        <f>SUM(CQ8-CR8)</f>
        <v>133549.8990000003</v>
      </c>
      <c r="CT8" s="427"/>
      <c r="CU8" s="428">
        <v>249190.00700000057</v>
      </c>
      <c r="CV8" s="429">
        <v>117909.38500000071</v>
      </c>
      <c r="CW8" s="430">
        <f>(CU8-CV8)</f>
        <v>131280.62199999986</v>
      </c>
      <c r="CX8" s="427"/>
      <c r="CY8" s="428">
        <v>247445.03800000012</v>
      </c>
      <c r="CZ8" s="429">
        <v>111507.201</v>
      </c>
      <c r="DA8" s="433">
        <f>(CY8-CZ8)</f>
        <v>135937.83700000012</v>
      </c>
      <c r="DB8" s="427"/>
      <c r="DC8" s="428">
        <v>247281.1750000001</v>
      </c>
      <c r="DD8" s="429">
        <v>109802.24800000001</v>
      </c>
      <c r="DE8" s="430">
        <f>(DC8-DD8)</f>
        <v>137478.92700000008</v>
      </c>
      <c r="DF8" s="427"/>
      <c r="DG8" s="645">
        <v>245188.84400000001</v>
      </c>
      <c r="DH8" s="429">
        <v>107133.75</v>
      </c>
      <c r="DI8" s="430">
        <f>(DG8-DH8)</f>
        <v>138055.09400000001</v>
      </c>
      <c r="DJ8" s="427"/>
      <c r="DK8" s="464">
        <v>240981.40099999972</v>
      </c>
      <c r="DL8" s="656">
        <v>103352.47199999981</v>
      </c>
      <c r="DM8" s="430">
        <f>(DK8-DL8)</f>
        <v>137628.92899999992</v>
      </c>
      <c r="DN8" s="427"/>
      <c r="DO8" s="428">
        <v>238920.05299999981</v>
      </c>
      <c r="DP8" s="656">
        <v>99636.036999999997</v>
      </c>
      <c r="DQ8" s="433">
        <f>(DO8-DP8)</f>
        <v>139284.01599999983</v>
      </c>
      <c r="DR8" s="427"/>
      <c r="DS8" s="428">
        <v>238881.9700000005</v>
      </c>
      <c r="DT8" s="429">
        <v>99546.745000000199</v>
      </c>
      <c r="DU8" s="433">
        <f>(DS8-DT8)</f>
        <v>139335.2250000003</v>
      </c>
    </row>
    <row r="9" spans="1:125" s="412" customFormat="1" ht="18.75" customHeight="1">
      <c r="B9" s="768" t="s">
        <v>54</v>
      </c>
      <c r="C9" s="769"/>
      <c r="D9" s="770"/>
      <c r="E9" s="411"/>
      <c r="F9" s="434"/>
      <c r="G9" s="435"/>
      <c r="H9" s="436"/>
      <c r="I9" s="416"/>
      <c r="J9" s="437"/>
      <c r="K9" s="435"/>
      <c r="L9" s="438"/>
      <c r="M9" s="416"/>
      <c r="N9" s="439"/>
      <c r="O9" s="435"/>
      <c r="P9" s="440"/>
      <c r="Q9" s="416"/>
      <c r="R9" s="441"/>
      <c r="S9" s="442"/>
      <c r="T9" s="439"/>
      <c r="U9" s="416"/>
      <c r="V9" s="443"/>
      <c r="W9" s="443"/>
      <c r="X9" s="443"/>
      <c r="Y9" s="416"/>
      <c r="Z9" s="443"/>
      <c r="AA9" s="443"/>
      <c r="AB9" s="443"/>
      <c r="AC9" s="416"/>
      <c r="AD9" s="443"/>
      <c r="AE9" s="443"/>
      <c r="AF9" s="443"/>
      <c r="AG9" s="422"/>
      <c r="AH9" s="443"/>
      <c r="AI9" s="443"/>
      <c r="AJ9" s="443"/>
      <c r="AK9" s="423"/>
      <c r="AL9" s="443"/>
      <c r="AM9" s="443"/>
      <c r="AN9" s="443"/>
      <c r="AO9" s="424"/>
      <c r="AP9" s="423"/>
      <c r="AQ9" s="443"/>
      <c r="AR9" s="443"/>
      <c r="AS9" s="443"/>
      <c r="AT9" s="423"/>
      <c r="AU9" s="443"/>
      <c r="AV9" s="443"/>
      <c r="AW9" s="443"/>
      <c r="AX9" s="423"/>
      <c r="AY9" s="443"/>
      <c r="AZ9" s="443"/>
      <c r="BA9" s="443"/>
      <c r="BB9" s="423"/>
      <c r="BC9" s="443"/>
      <c r="BD9" s="443"/>
      <c r="BE9" s="443"/>
      <c r="BF9" s="423"/>
      <c r="BG9" s="444"/>
      <c r="BH9" s="443"/>
      <c r="BI9" s="445"/>
      <c r="BJ9" s="425"/>
      <c r="BK9" s="444"/>
      <c r="BL9" s="443"/>
      <c r="BM9" s="444"/>
      <c r="BN9" s="425"/>
      <c r="BO9" s="444"/>
      <c r="BP9" s="443"/>
      <c r="BQ9" s="446"/>
      <c r="BR9" s="427"/>
      <c r="BS9" s="444"/>
      <c r="BT9" s="443"/>
      <c r="BU9" s="444"/>
      <c r="BV9" s="427"/>
      <c r="BW9" s="444"/>
      <c r="BX9" s="443"/>
      <c r="BY9" s="444"/>
      <c r="BZ9" s="427"/>
      <c r="CA9" s="447"/>
      <c r="CB9" s="443"/>
      <c r="CC9" s="447"/>
      <c r="CD9" s="427"/>
      <c r="CE9" s="447"/>
      <c r="CF9" s="443"/>
      <c r="CG9" s="447"/>
      <c r="CH9" s="427"/>
      <c r="CI9" s="444"/>
      <c r="CJ9" s="443"/>
      <c r="CK9" s="447"/>
      <c r="CL9" s="427"/>
      <c r="CM9" s="444"/>
      <c r="CN9" s="443"/>
      <c r="CO9" s="448"/>
      <c r="CP9" s="427"/>
      <c r="CQ9" s="444"/>
      <c r="CR9" s="443"/>
      <c r="CS9" s="442"/>
      <c r="CT9" s="427"/>
      <c r="CU9" s="447"/>
      <c r="CV9" s="443"/>
      <c r="CW9" s="442"/>
      <c r="DE9" s="449"/>
      <c r="DH9" s="638"/>
      <c r="DI9" s="449"/>
      <c r="DK9" s="638"/>
      <c r="DM9" s="449"/>
      <c r="DT9" s="638"/>
    </row>
    <row r="10" spans="1:125" s="412" customFormat="1" ht="27.75" customHeight="1">
      <c r="B10" s="780" t="s">
        <v>55</v>
      </c>
      <c r="C10" s="781"/>
      <c r="D10" s="782"/>
      <c r="E10" s="450"/>
      <c r="F10" s="451">
        <v>27270</v>
      </c>
      <c r="H10" s="453">
        <v>2888</v>
      </c>
      <c r="I10" s="452">
        <v>24382</v>
      </c>
      <c r="J10" s="455">
        <v>27308</v>
      </c>
      <c r="K10" s="452">
        <v>24426</v>
      </c>
      <c r="L10" s="453">
        <v>2882</v>
      </c>
      <c r="M10" s="454"/>
      <c r="N10" s="455">
        <v>29686</v>
      </c>
      <c r="O10" s="452">
        <v>25457</v>
      </c>
      <c r="P10" s="453">
        <v>4244</v>
      </c>
      <c r="Q10" s="454"/>
      <c r="R10" s="455">
        <v>31037</v>
      </c>
      <c r="S10" s="456">
        <v>25873</v>
      </c>
      <c r="T10" s="457">
        <v>5079</v>
      </c>
      <c r="U10" s="454"/>
      <c r="V10" s="458">
        <v>32556.694000000003</v>
      </c>
      <c r="W10" s="459">
        <v>26496.754000000001</v>
      </c>
      <c r="X10" s="460">
        <v>6059.9400000000005</v>
      </c>
      <c r="Y10" s="454"/>
      <c r="Z10" s="458">
        <v>35368.870999999999</v>
      </c>
      <c r="AA10" s="459">
        <v>28438.149000000001</v>
      </c>
      <c r="AB10" s="460">
        <v>6930.7219999999998</v>
      </c>
      <c r="AC10" s="454"/>
      <c r="AD10" s="458">
        <v>37496.057000000001</v>
      </c>
      <c r="AE10" s="459">
        <v>29261.298000000003</v>
      </c>
      <c r="AF10" s="460">
        <v>8234.7589999999982</v>
      </c>
      <c r="AG10" s="461"/>
      <c r="AH10" s="458">
        <v>40675.135999999999</v>
      </c>
      <c r="AI10" s="459">
        <v>31438.805</v>
      </c>
      <c r="AJ10" s="460">
        <v>9236.3310000000001</v>
      </c>
      <c r="AK10" s="462"/>
      <c r="AL10" s="458">
        <v>43976.017</v>
      </c>
      <c r="AM10" s="459">
        <v>34122.152999999998</v>
      </c>
      <c r="AN10" s="460">
        <v>9853.8640000000014</v>
      </c>
      <c r="AO10" s="424"/>
      <c r="AP10" s="462"/>
      <c r="AQ10" s="458">
        <v>47755.491000000002</v>
      </c>
      <c r="AR10" s="459">
        <v>35907.202000000005</v>
      </c>
      <c r="AS10" s="460">
        <v>11848.289000000001</v>
      </c>
      <c r="AT10" s="462"/>
      <c r="AU10" s="458">
        <v>51061.843999999997</v>
      </c>
      <c r="AV10" s="459">
        <v>38034.21</v>
      </c>
      <c r="AW10" s="460">
        <v>13027.633999999998</v>
      </c>
      <c r="AX10" s="462"/>
      <c r="AY10" s="458">
        <v>54295.703999999998</v>
      </c>
      <c r="AZ10" s="459">
        <v>40195.277000000002</v>
      </c>
      <c r="BA10" s="460">
        <v>14100.427</v>
      </c>
      <c r="BB10" s="462"/>
      <c r="BC10" s="458">
        <v>57288.014999999999</v>
      </c>
      <c r="BD10" s="459">
        <v>40680.968000000001</v>
      </c>
      <c r="BE10" s="460">
        <v>16607.046999999999</v>
      </c>
      <c r="BF10" s="462"/>
      <c r="BG10" s="458">
        <v>59287</v>
      </c>
      <c r="BH10" s="459">
        <v>40139.898000000001</v>
      </c>
      <c r="BI10" s="460">
        <v>19147.10200000005</v>
      </c>
      <c r="BJ10" s="425"/>
      <c r="BK10" s="458">
        <v>61763.252</v>
      </c>
      <c r="BL10" s="459">
        <v>38607.097999999998</v>
      </c>
      <c r="BM10" s="460">
        <v>23156.153999999999</v>
      </c>
      <c r="BN10" s="425"/>
      <c r="BO10" s="458">
        <v>63493.01499999989</v>
      </c>
      <c r="BP10" s="459">
        <v>38343.305000000008</v>
      </c>
      <c r="BQ10" s="463">
        <f t="shared" ref="BQ10:BQ17" si="0">BO10-BP10</f>
        <v>25149.709999999883</v>
      </c>
      <c r="BR10" s="427"/>
      <c r="BS10" s="458">
        <v>64850.844999999892</v>
      </c>
      <c r="BT10" s="459">
        <v>38377.351999999999</v>
      </c>
      <c r="BU10" s="460">
        <v>26472.4929999999</v>
      </c>
      <c r="BV10" s="427"/>
      <c r="BW10" s="458">
        <v>65865.467999999892</v>
      </c>
      <c r="BX10" s="459">
        <v>38626.1689999999</v>
      </c>
      <c r="BY10" s="460">
        <v>27239.298999999988</v>
      </c>
      <c r="BZ10" s="427"/>
      <c r="CA10" s="464">
        <v>67192.711999999883</v>
      </c>
      <c r="CB10" s="456">
        <v>39247.32</v>
      </c>
      <c r="CC10" s="465">
        <v>27945.391999999891</v>
      </c>
      <c r="CD10" s="427"/>
      <c r="CE10" s="464">
        <v>67906.11599999998</v>
      </c>
      <c r="CF10" s="456">
        <v>39618.63700000009</v>
      </c>
      <c r="CG10" s="465">
        <v>28287.47899999989</v>
      </c>
      <c r="CH10" s="427"/>
      <c r="CI10" s="458">
        <v>68666.439999999973</v>
      </c>
      <c r="CJ10" s="459">
        <v>39740.771000000103</v>
      </c>
      <c r="CK10" s="465">
        <v>28925.668999999871</v>
      </c>
      <c r="CL10" s="427"/>
      <c r="CM10" s="458">
        <v>69300.371999999901</v>
      </c>
      <c r="CN10" s="459">
        <v>40315.305</v>
      </c>
      <c r="CO10" s="466">
        <f t="shared" ref="CO10:CO17" si="1">(CM10-CN10)</f>
        <v>28985.066999999901</v>
      </c>
      <c r="CP10" s="427"/>
      <c r="CQ10" s="458">
        <v>69712.572999999989</v>
      </c>
      <c r="CR10" s="459">
        <v>40103.924000000094</v>
      </c>
      <c r="CS10" s="586">
        <f t="shared" ref="CS10:CS17" si="2">SUM(CQ10-CR10)</f>
        <v>29608.648999999896</v>
      </c>
      <c r="CT10" s="427"/>
      <c r="CU10" s="464">
        <v>69118.581999999864</v>
      </c>
      <c r="CV10" s="456">
        <v>39578.409999999996</v>
      </c>
      <c r="CW10" s="465">
        <f t="shared" ref="CW10:CW17" si="3">(CU10-CV10)</f>
        <v>29540.171999999868</v>
      </c>
      <c r="CX10" s="427"/>
      <c r="CY10" s="464">
        <v>68532.24399999989</v>
      </c>
      <c r="CZ10" s="456">
        <v>37608.881000000001</v>
      </c>
      <c r="DA10" s="465">
        <f>(CY10-CZ10)</f>
        <v>30923.362999999888</v>
      </c>
      <c r="DB10" s="427"/>
      <c r="DC10" s="464">
        <v>68415.684999999896</v>
      </c>
      <c r="DD10" s="456">
        <v>36971.205000000002</v>
      </c>
      <c r="DE10" s="465">
        <f>(DC10-DD10)</f>
        <v>31444.479999999894</v>
      </c>
      <c r="DF10" s="427"/>
      <c r="DG10" s="646">
        <v>66882.947999999975</v>
      </c>
      <c r="DH10" s="456">
        <v>35538.4540000001</v>
      </c>
      <c r="DI10" s="465">
        <f>(DG10-DH10)</f>
        <v>31344.493999999875</v>
      </c>
      <c r="DJ10" s="427"/>
      <c r="DK10" s="464">
        <v>65759.207999999897</v>
      </c>
      <c r="DL10" s="657">
        <v>34354.817999999999</v>
      </c>
      <c r="DM10" s="465">
        <f>(DK10-DL10)</f>
        <v>31404.389999999898</v>
      </c>
      <c r="DN10" s="427"/>
      <c r="DO10" s="464">
        <v>65454.857999999789</v>
      </c>
      <c r="DP10" s="696">
        <v>33404.400999999998</v>
      </c>
      <c r="DQ10" s="465">
        <f>(DO10-DP10)</f>
        <v>32050.456999999791</v>
      </c>
      <c r="DR10" s="427"/>
      <c r="DS10" s="464">
        <v>65409.024999999994</v>
      </c>
      <c r="DT10" s="456">
        <v>33363.063000000198</v>
      </c>
      <c r="DU10" s="465">
        <f>(DS10-DT10)</f>
        <v>32045.961999999796</v>
      </c>
    </row>
    <row r="11" spans="1:125" s="412" customFormat="1" ht="7.5" customHeight="1">
      <c r="B11" s="467"/>
      <c r="C11" s="468"/>
      <c r="D11" s="469"/>
      <c r="E11" s="411"/>
      <c r="F11" s="435"/>
      <c r="G11" s="435"/>
      <c r="H11" s="436"/>
      <c r="I11" s="416"/>
      <c r="J11" s="437"/>
      <c r="K11" s="435"/>
      <c r="L11" s="436"/>
      <c r="M11" s="416"/>
      <c r="N11" s="437"/>
      <c r="O11" s="435"/>
      <c r="P11" s="436"/>
      <c r="Q11" s="416"/>
      <c r="R11" s="435"/>
      <c r="S11" s="442"/>
      <c r="T11" s="435"/>
      <c r="U11" s="416"/>
      <c r="V11" s="443"/>
      <c r="W11" s="443"/>
      <c r="X11" s="443"/>
      <c r="Y11" s="416"/>
      <c r="Z11" s="443"/>
      <c r="AA11" s="443"/>
      <c r="AB11" s="443"/>
      <c r="AC11" s="416"/>
      <c r="AD11" s="443"/>
      <c r="AE11" s="443"/>
      <c r="AF11" s="443"/>
      <c r="AG11" s="422"/>
      <c r="AH11" s="443"/>
      <c r="AI11" s="443"/>
      <c r="AJ11" s="443"/>
      <c r="AK11" s="423"/>
      <c r="AL11" s="443"/>
      <c r="AM11" s="443"/>
      <c r="AN11" s="443"/>
      <c r="AO11" s="424"/>
      <c r="AP11" s="423"/>
      <c r="AQ11" s="443"/>
      <c r="AR11" s="443"/>
      <c r="AS11" s="443"/>
      <c r="AT11" s="423"/>
      <c r="AU11" s="443"/>
      <c r="AV11" s="443"/>
      <c r="AW11" s="443"/>
      <c r="AX11" s="423"/>
      <c r="AY11" s="443"/>
      <c r="AZ11" s="443"/>
      <c r="BA11" s="443"/>
      <c r="BB11" s="423"/>
      <c r="BC11" s="443"/>
      <c r="BD11" s="443"/>
      <c r="BE11" s="443"/>
      <c r="BF11" s="423"/>
      <c r="BG11" s="444"/>
      <c r="BH11" s="443"/>
      <c r="BI11" s="445"/>
      <c r="BJ11" s="425"/>
      <c r="BK11" s="444"/>
      <c r="BL11" s="443"/>
      <c r="BM11" s="444"/>
      <c r="BN11" s="425"/>
      <c r="BO11" s="444"/>
      <c r="BP11" s="470"/>
      <c r="BQ11" s="471"/>
      <c r="BR11" s="427"/>
      <c r="BS11" s="444"/>
      <c r="BT11" s="443"/>
      <c r="BU11" s="444"/>
      <c r="BV11" s="427"/>
      <c r="BW11" s="444"/>
      <c r="BX11" s="443"/>
      <c r="BY11" s="444"/>
      <c r="BZ11" s="427"/>
      <c r="CA11" s="447"/>
      <c r="CB11" s="443"/>
      <c r="CC11" s="447"/>
      <c r="CD11" s="427"/>
      <c r="CE11" s="447"/>
      <c r="CF11" s="443"/>
      <c r="CG11" s="447"/>
      <c r="CH11" s="427"/>
      <c r="CI11" s="444"/>
      <c r="CJ11" s="443"/>
      <c r="CK11" s="447"/>
      <c r="CL11" s="427"/>
      <c r="CM11" s="444"/>
      <c r="CN11" s="443"/>
      <c r="CO11" s="448"/>
      <c r="CP11" s="427"/>
      <c r="CQ11" s="444"/>
      <c r="CR11" s="443"/>
      <c r="CS11" s="442"/>
      <c r="CT11" s="427"/>
      <c r="CU11" s="447"/>
      <c r="CV11" s="443"/>
      <c r="CW11" s="442"/>
      <c r="CX11" s="427"/>
      <c r="CY11" s="447"/>
      <c r="CZ11" s="443"/>
      <c r="DA11" s="472"/>
      <c r="DB11" s="427"/>
      <c r="DC11" s="447"/>
      <c r="DD11" s="443"/>
      <c r="DE11" s="472"/>
      <c r="DF11" s="427"/>
      <c r="DG11" s="647"/>
      <c r="DH11" s="443"/>
      <c r="DI11" s="472"/>
      <c r="DJ11" s="427"/>
      <c r="DK11" s="472"/>
      <c r="DL11" s="658"/>
      <c r="DM11" s="472"/>
      <c r="DN11" s="427"/>
      <c r="DO11" s="447"/>
      <c r="DP11" s="658"/>
      <c r="DQ11" s="472"/>
      <c r="DR11" s="427"/>
      <c r="DS11" s="447"/>
      <c r="DT11" s="443"/>
      <c r="DU11" s="472"/>
    </row>
    <row r="12" spans="1:125" s="412" customFormat="1" ht="30" customHeight="1">
      <c r="B12" s="753" t="s">
        <v>56</v>
      </c>
      <c r="C12" s="754"/>
      <c r="D12" s="755"/>
      <c r="E12" s="411"/>
      <c r="F12" s="473">
        <v>7935</v>
      </c>
      <c r="H12" s="475">
        <v>1936</v>
      </c>
      <c r="I12" s="474">
        <v>5998</v>
      </c>
      <c r="J12" s="476">
        <v>8103</v>
      </c>
      <c r="K12" s="474">
        <v>6202</v>
      </c>
      <c r="L12" s="475">
        <v>1902</v>
      </c>
      <c r="M12" s="416"/>
      <c r="N12" s="476">
        <v>8969</v>
      </c>
      <c r="O12" s="474">
        <v>6338</v>
      </c>
      <c r="P12" s="475">
        <v>2651</v>
      </c>
      <c r="Q12" s="416"/>
      <c r="R12" s="476">
        <v>9586</v>
      </c>
      <c r="S12" s="429">
        <v>6576</v>
      </c>
      <c r="T12" s="477">
        <v>3011</v>
      </c>
      <c r="U12" s="416"/>
      <c r="V12" s="420">
        <v>10187.672</v>
      </c>
      <c r="W12" s="418">
        <v>6626.1310000000003</v>
      </c>
      <c r="X12" s="421">
        <v>3561.5410000000002</v>
      </c>
      <c r="Y12" s="416"/>
      <c r="Z12" s="420">
        <v>10823.907000000001</v>
      </c>
      <c r="AA12" s="418">
        <v>7009.7890000000007</v>
      </c>
      <c r="AB12" s="421">
        <v>3814.1179999999999</v>
      </c>
      <c r="AC12" s="416"/>
      <c r="AD12" s="420">
        <v>12599.181999999999</v>
      </c>
      <c r="AE12" s="418">
        <v>8152.6589999999997</v>
      </c>
      <c r="AF12" s="421">
        <v>4446.5230000000001</v>
      </c>
      <c r="AG12" s="422"/>
      <c r="AH12" s="420">
        <v>13451.14</v>
      </c>
      <c r="AI12" s="418">
        <v>8797.8459999999995</v>
      </c>
      <c r="AJ12" s="421">
        <v>4653.2939999999999</v>
      </c>
      <c r="AK12" s="423"/>
      <c r="AL12" s="420">
        <v>14076.775</v>
      </c>
      <c r="AM12" s="418">
        <v>9087.4510000000009</v>
      </c>
      <c r="AN12" s="421">
        <v>4989.3239999999996</v>
      </c>
      <c r="AO12" s="424"/>
      <c r="AP12" s="423"/>
      <c r="AQ12" s="420">
        <v>15060.938999999998</v>
      </c>
      <c r="AR12" s="418">
        <v>9415.5059999999994</v>
      </c>
      <c r="AS12" s="421">
        <v>5645.433</v>
      </c>
      <c r="AT12" s="423"/>
      <c r="AU12" s="420">
        <v>15750.582</v>
      </c>
      <c r="AV12" s="418">
        <v>9429.2870000000003</v>
      </c>
      <c r="AW12" s="421">
        <v>6321.2950000000001</v>
      </c>
      <c r="AX12" s="423"/>
      <c r="AY12" s="420">
        <v>16606.582999999988</v>
      </c>
      <c r="AZ12" s="418">
        <v>9860.1409999999887</v>
      </c>
      <c r="BA12" s="421">
        <v>6746.442</v>
      </c>
      <c r="BB12" s="423"/>
      <c r="BC12" s="420">
        <v>17177.013999999999</v>
      </c>
      <c r="BD12" s="418">
        <v>9552.726999999999</v>
      </c>
      <c r="BE12" s="421">
        <v>7624.2870000000003</v>
      </c>
      <c r="BF12" s="423"/>
      <c r="BG12" s="420">
        <v>17839.612000000001</v>
      </c>
      <c r="BH12" s="418">
        <v>9487.6090000000004</v>
      </c>
      <c r="BI12" s="421">
        <v>8352.0030000000006</v>
      </c>
      <c r="BJ12" s="425"/>
      <c r="BK12" s="420">
        <v>18329.811000000002</v>
      </c>
      <c r="BL12" s="418">
        <v>9004.0830000000005</v>
      </c>
      <c r="BM12" s="421">
        <v>9325.7279999999992</v>
      </c>
      <c r="BN12" s="425"/>
      <c r="BO12" s="420">
        <v>18818.701999999972</v>
      </c>
      <c r="BP12" s="418">
        <v>8940.3100000000013</v>
      </c>
      <c r="BQ12" s="426">
        <f t="shared" si="0"/>
        <v>9878.3919999999707</v>
      </c>
      <c r="BR12" s="427"/>
      <c r="BS12" s="478">
        <v>18759.832999999999</v>
      </c>
      <c r="BT12" s="418">
        <v>8739.9480000000003</v>
      </c>
      <c r="BU12" s="421">
        <v>10019.885</v>
      </c>
      <c r="BV12" s="427"/>
      <c r="BW12" s="420">
        <v>19236.66399999999</v>
      </c>
      <c r="BX12" s="418">
        <v>8835.1939999999995</v>
      </c>
      <c r="BY12" s="421">
        <v>10404.353999999988</v>
      </c>
      <c r="BZ12" s="427"/>
      <c r="CA12" s="428">
        <v>19546.794999999998</v>
      </c>
      <c r="CB12" s="429">
        <v>8925.5609999999997</v>
      </c>
      <c r="CC12" s="430">
        <v>10711.600999999999</v>
      </c>
      <c r="CD12" s="427"/>
      <c r="CE12" s="428">
        <v>19690.706000000002</v>
      </c>
      <c r="CF12" s="429">
        <v>8933.2710000000006</v>
      </c>
      <c r="CG12" s="430">
        <v>10757.435000000001</v>
      </c>
      <c r="CH12" s="427"/>
      <c r="CI12" s="478">
        <v>19914.667999999998</v>
      </c>
      <c r="CJ12" s="418">
        <v>8874.732</v>
      </c>
      <c r="CK12" s="430">
        <v>11039.935999999998</v>
      </c>
      <c r="CL12" s="427"/>
      <c r="CM12" s="478">
        <v>20232.233000000022</v>
      </c>
      <c r="CN12" s="418">
        <v>9050.1</v>
      </c>
      <c r="CO12" s="466">
        <f t="shared" si="1"/>
        <v>11182.133000000022</v>
      </c>
      <c r="CP12" s="427"/>
      <c r="CQ12" s="478">
        <v>20414.39699999999</v>
      </c>
      <c r="CR12" s="418">
        <v>9110.1790000000001</v>
      </c>
      <c r="CS12" s="432">
        <f t="shared" si="2"/>
        <v>11304.21799999999</v>
      </c>
      <c r="CT12" s="427"/>
      <c r="CU12" s="428">
        <v>20597.862999999998</v>
      </c>
      <c r="CV12" s="429">
        <v>9214.1860000000106</v>
      </c>
      <c r="CW12" s="430">
        <f t="shared" si="3"/>
        <v>11383.676999999987</v>
      </c>
      <c r="CX12" s="427"/>
      <c r="CY12" s="428">
        <v>20568.506999999998</v>
      </c>
      <c r="CZ12" s="429">
        <v>8961.9</v>
      </c>
      <c r="DA12" s="430">
        <f t="shared" ref="DA12:DA17" si="4">(CY12-CZ12)</f>
        <v>11606.606999999998</v>
      </c>
      <c r="DB12" s="427"/>
      <c r="DC12" s="428">
        <v>20692.147000000012</v>
      </c>
      <c r="DD12" s="429">
        <v>9060.6730000000007</v>
      </c>
      <c r="DE12" s="430">
        <f t="shared" ref="DE12:DE17" si="5">(DC12-DD12)</f>
        <v>11631.474000000011</v>
      </c>
      <c r="DF12" s="427"/>
      <c r="DG12" s="645">
        <v>20937.483000000007</v>
      </c>
      <c r="DH12" s="429">
        <v>8958.1949999999997</v>
      </c>
      <c r="DI12" s="430">
        <f t="shared" ref="DI12:DI17" si="6">(DG12-DH12)</f>
        <v>11979.288000000008</v>
      </c>
      <c r="DJ12" s="427"/>
      <c r="DK12" s="428">
        <v>20668.53300000001</v>
      </c>
      <c r="DL12" s="656">
        <v>8843.1610000000001</v>
      </c>
      <c r="DM12" s="430">
        <f t="shared" ref="DM12:DM17" si="7">(DK12-DL12)</f>
        <v>11825.37200000001</v>
      </c>
      <c r="DN12" s="427"/>
      <c r="DO12" s="428">
        <v>20552.61600000002</v>
      </c>
      <c r="DP12" s="656">
        <v>8620.5319999999992</v>
      </c>
      <c r="DQ12" s="430">
        <f>DO12-DP12</f>
        <v>11932.084000000021</v>
      </c>
      <c r="DR12" s="427"/>
      <c r="DS12" s="428">
        <v>20870.493000000017</v>
      </c>
      <c r="DT12" s="429">
        <v>8698.2119999999995</v>
      </c>
      <c r="DU12" s="430">
        <f>DS12-DT12</f>
        <v>12172.281000000017</v>
      </c>
    </row>
    <row r="13" spans="1:125" s="412" customFormat="1" ht="27.75" customHeight="1">
      <c r="B13" s="479"/>
      <c r="C13" s="751" t="s">
        <v>57</v>
      </c>
      <c r="D13" s="752"/>
      <c r="E13" s="450"/>
      <c r="F13" s="480">
        <v>3199</v>
      </c>
      <c r="H13" s="481">
        <v>881</v>
      </c>
      <c r="I13" s="480">
        <v>2318</v>
      </c>
      <c r="J13" s="482">
        <v>3184</v>
      </c>
      <c r="K13" s="480">
        <v>2371</v>
      </c>
      <c r="L13" s="481">
        <v>813</v>
      </c>
      <c r="M13" s="454"/>
      <c r="N13" s="482">
        <v>3376</v>
      </c>
      <c r="O13" s="480">
        <v>2285</v>
      </c>
      <c r="P13" s="481">
        <v>1095</v>
      </c>
      <c r="Q13" s="454"/>
      <c r="R13" s="482">
        <v>3489</v>
      </c>
      <c r="S13" s="483">
        <v>2296</v>
      </c>
      <c r="T13" s="480">
        <v>1193</v>
      </c>
      <c r="U13" s="454"/>
      <c r="V13" s="484">
        <v>3704.8360000000002</v>
      </c>
      <c r="W13" s="483">
        <v>2316.2730000000001</v>
      </c>
      <c r="X13" s="483">
        <v>1388.5630000000001</v>
      </c>
      <c r="Y13" s="454"/>
      <c r="Z13" s="484">
        <v>3949.8109999999997</v>
      </c>
      <c r="AA13" s="483">
        <v>2451.105</v>
      </c>
      <c r="AB13" s="483">
        <v>1498.7060000000001</v>
      </c>
      <c r="AC13" s="454"/>
      <c r="AD13" s="484">
        <v>4526.9159999999993</v>
      </c>
      <c r="AE13" s="483">
        <v>2843.8429999999998</v>
      </c>
      <c r="AF13" s="483">
        <v>1683.0729999999999</v>
      </c>
      <c r="AG13" s="461"/>
      <c r="AH13" s="484">
        <v>4767.5250000000005</v>
      </c>
      <c r="AI13" s="483">
        <v>3057.2440000000001</v>
      </c>
      <c r="AJ13" s="483">
        <v>1710.2809999999999</v>
      </c>
      <c r="AK13" s="462"/>
      <c r="AL13" s="484">
        <v>5049.491</v>
      </c>
      <c r="AM13" s="483">
        <v>3207.7049999999999</v>
      </c>
      <c r="AN13" s="483">
        <v>1841.7860000000001</v>
      </c>
      <c r="AO13" s="424"/>
      <c r="AP13" s="462"/>
      <c r="AQ13" s="484">
        <v>5518.1580000000004</v>
      </c>
      <c r="AR13" s="483">
        <v>3366.22</v>
      </c>
      <c r="AS13" s="483">
        <v>2151.9380000000001</v>
      </c>
      <c r="AT13" s="462"/>
      <c r="AU13" s="484">
        <v>5874.8359999999993</v>
      </c>
      <c r="AV13" s="483">
        <v>3333.415</v>
      </c>
      <c r="AW13" s="483">
        <v>2541.4210000000003</v>
      </c>
      <c r="AX13" s="462"/>
      <c r="AY13" s="484">
        <v>6180.4449999999997</v>
      </c>
      <c r="AZ13" s="483">
        <v>3479.8249999999998</v>
      </c>
      <c r="BA13" s="483">
        <v>2700.62</v>
      </c>
      <c r="BB13" s="462"/>
      <c r="BC13" s="484">
        <v>6484.875</v>
      </c>
      <c r="BD13" s="483">
        <v>3439.2179999999998</v>
      </c>
      <c r="BE13" s="483">
        <v>3045.6570000000002</v>
      </c>
      <c r="BF13" s="462"/>
      <c r="BG13" s="485">
        <v>6791.0630000000001</v>
      </c>
      <c r="BH13" s="483">
        <v>3482.8449999999998</v>
      </c>
      <c r="BI13" s="484">
        <v>3308.2179999999998</v>
      </c>
      <c r="BJ13" s="425"/>
      <c r="BK13" s="485">
        <v>7174.2359999999999</v>
      </c>
      <c r="BL13" s="443">
        <v>3432.9879999999998</v>
      </c>
      <c r="BM13" s="485">
        <v>3741.248</v>
      </c>
      <c r="BN13" s="425"/>
      <c r="BO13" s="485">
        <v>7145.8139999999703</v>
      </c>
      <c r="BP13" s="443">
        <v>3402.7420000000002</v>
      </c>
      <c r="BQ13" s="486">
        <f t="shared" si="0"/>
        <v>3743.0719999999701</v>
      </c>
      <c r="BR13" s="427"/>
      <c r="BS13" s="484">
        <v>7203.4899999999798</v>
      </c>
      <c r="BT13" s="483">
        <v>3330.3910000000001</v>
      </c>
      <c r="BU13" s="484">
        <v>3873.0989999999802</v>
      </c>
      <c r="BV13" s="427"/>
      <c r="BW13" s="485">
        <v>7431.0479999999807</v>
      </c>
      <c r="BX13" s="443">
        <v>3457.2020000000002</v>
      </c>
      <c r="BY13" s="485">
        <v>4024.1299999999801</v>
      </c>
      <c r="BZ13" s="427"/>
      <c r="CA13" s="472">
        <v>7551.0429999999797</v>
      </c>
      <c r="CB13" s="443">
        <v>3473.7730000000001</v>
      </c>
      <c r="CC13" s="472">
        <v>4093.8409999999799</v>
      </c>
      <c r="CD13" s="427"/>
      <c r="CE13" s="472">
        <v>7594.1049999999805</v>
      </c>
      <c r="CF13" s="443">
        <v>3477.7730000000001</v>
      </c>
      <c r="CG13" s="472">
        <v>4116.3319999999803</v>
      </c>
      <c r="CH13" s="427"/>
      <c r="CI13" s="484">
        <v>7682.4549999999799</v>
      </c>
      <c r="CJ13" s="483">
        <v>3513.2249999999999</v>
      </c>
      <c r="CK13" s="472">
        <v>4169.2299999999796</v>
      </c>
      <c r="CL13" s="427"/>
      <c r="CM13" s="484">
        <v>7780.638999999981</v>
      </c>
      <c r="CN13" s="483">
        <v>3539.645</v>
      </c>
      <c r="CO13" s="487">
        <f t="shared" si="1"/>
        <v>4240.9939999999806</v>
      </c>
      <c r="CP13" s="427"/>
      <c r="CQ13" s="484">
        <v>7827.4439999999695</v>
      </c>
      <c r="CR13" s="483">
        <v>3514.672</v>
      </c>
      <c r="CS13" s="483">
        <f t="shared" si="2"/>
        <v>4312.7719999999699</v>
      </c>
      <c r="CT13" s="427"/>
      <c r="CU13" s="472">
        <v>7904.9069999999701</v>
      </c>
      <c r="CV13" s="443">
        <v>3530.5410000000002</v>
      </c>
      <c r="CW13" s="483">
        <f t="shared" si="3"/>
        <v>4374.36599999997</v>
      </c>
      <c r="CX13" s="427"/>
      <c r="CY13" s="472">
        <v>7888.2919999999804</v>
      </c>
      <c r="CZ13" s="443">
        <v>3427.317</v>
      </c>
      <c r="DA13" s="472">
        <f t="shared" si="4"/>
        <v>4460.9749999999804</v>
      </c>
      <c r="DB13" s="427"/>
      <c r="DC13" s="472">
        <v>7952.6969999999801</v>
      </c>
      <c r="DD13" s="443">
        <v>3463.98</v>
      </c>
      <c r="DE13" s="472">
        <f t="shared" si="5"/>
        <v>4488.7169999999805</v>
      </c>
      <c r="DF13" s="427"/>
      <c r="DG13" s="648">
        <v>8004.2919999999804</v>
      </c>
      <c r="DH13" s="443">
        <v>3419.837</v>
      </c>
      <c r="DI13" s="472">
        <f t="shared" si="6"/>
        <v>4584.4549999999799</v>
      </c>
      <c r="DJ13" s="427"/>
      <c r="DK13" s="472">
        <v>7905.8479999999799</v>
      </c>
      <c r="DL13" s="658">
        <v>3396.375</v>
      </c>
      <c r="DM13" s="472">
        <f t="shared" si="7"/>
        <v>4509.4729999999799</v>
      </c>
      <c r="DN13" s="427"/>
      <c r="DO13" s="472">
        <v>7954.1659999999792</v>
      </c>
      <c r="DP13" s="658">
        <v>3370.0529999999999</v>
      </c>
      <c r="DQ13" s="483">
        <f t="shared" ref="DQ13:DQ17" si="8">DO13-DP13</f>
        <v>4584.1129999999794</v>
      </c>
      <c r="DR13" s="427"/>
      <c r="DS13" s="472">
        <v>8013.5389999999798</v>
      </c>
      <c r="DT13" s="443">
        <v>3341.2190000000001</v>
      </c>
      <c r="DU13" s="483">
        <f t="shared" ref="DU13:DU17" si="9">DS13-DT13</f>
        <v>4672.3199999999797</v>
      </c>
    </row>
    <row r="14" spans="1:125" s="412" customFormat="1" ht="29.25" customHeight="1">
      <c r="B14" s="753" t="s">
        <v>58</v>
      </c>
      <c r="C14" s="754"/>
      <c r="D14" s="755"/>
      <c r="E14" s="411"/>
      <c r="F14" s="473">
        <v>72356</v>
      </c>
      <c r="H14" s="475">
        <v>12316</v>
      </c>
      <c r="I14" s="474">
        <v>60040</v>
      </c>
      <c r="J14" s="476">
        <v>73228</v>
      </c>
      <c r="K14" s="474">
        <v>60332</v>
      </c>
      <c r="L14" s="475">
        <v>12896</v>
      </c>
      <c r="M14" s="416"/>
      <c r="N14" s="476">
        <v>89463</v>
      </c>
      <c r="O14" s="474">
        <v>71157</v>
      </c>
      <c r="P14" s="475">
        <v>18195</v>
      </c>
      <c r="Q14" s="416"/>
      <c r="R14" s="476">
        <v>97616</v>
      </c>
      <c r="S14" s="429">
        <v>75503</v>
      </c>
      <c r="T14" s="477">
        <v>22099</v>
      </c>
      <c r="U14" s="416"/>
      <c r="V14" s="420">
        <v>107418.55399999999</v>
      </c>
      <c r="W14" s="418">
        <v>81289.856</v>
      </c>
      <c r="X14" s="421">
        <v>26128.697999999989</v>
      </c>
      <c r="Y14" s="416"/>
      <c r="Z14" s="420">
        <v>115793.14200000009</v>
      </c>
      <c r="AA14" s="418">
        <v>87352.123000000094</v>
      </c>
      <c r="AB14" s="421">
        <v>28441.018999999993</v>
      </c>
      <c r="AC14" s="416"/>
      <c r="AD14" s="420">
        <v>109040.80499999999</v>
      </c>
      <c r="AE14" s="418">
        <v>80777.126000000004</v>
      </c>
      <c r="AF14" s="421">
        <v>28263.679</v>
      </c>
      <c r="AG14" s="422"/>
      <c r="AH14" s="420">
        <v>118153.83500000008</v>
      </c>
      <c r="AI14" s="418">
        <v>86481.152000000089</v>
      </c>
      <c r="AJ14" s="421">
        <v>31672.68299999999</v>
      </c>
      <c r="AK14" s="423"/>
      <c r="AL14" s="420">
        <v>126689.406</v>
      </c>
      <c r="AM14" s="418">
        <v>94131.466</v>
      </c>
      <c r="AN14" s="421">
        <v>32557.940000000002</v>
      </c>
      <c r="AO14" s="424"/>
      <c r="AP14" s="423"/>
      <c r="AQ14" s="420">
        <v>134135.82</v>
      </c>
      <c r="AR14" s="418">
        <v>97119.71</v>
      </c>
      <c r="AS14" s="421">
        <v>37016.11</v>
      </c>
      <c r="AT14" s="423"/>
      <c r="AU14" s="420">
        <v>142000.04599999997</v>
      </c>
      <c r="AV14" s="418">
        <v>103526.39499999999</v>
      </c>
      <c r="AW14" s="421">
        <v>38473.650999999998</v>
      </c>
      <c r="AX14" s="423"/>
      <c r="AY14" s="420">
        <v>148226.45800000001</v>
      </c>
      <c r="AZ14" s="418">
        <v>107033.423</v>
      </c>
      <c r="BA14" s="421">
        <v>41193.035000000003</v>
      </c>
      <c r="BB14" s="423"/>
      <c r="BC14" s="420">
        <v>143630.03000000012</v>
      </c>
      <c r="BD14" s="418">
        <v>95095.368000000104</v>
      </c>
      <c r="BE14" s="421">
        <v>48534.661999999997</v>
      </c>
      <c r="BF14" s="423"/>
      <c r="BG14" s="420">
        <v>144678.18900000001</v>
      </c>
      <c r="BH14" s="418">
        <v>90874.827000000005</v>
      </c>
      <c r="BI14" s="421">
        <v>53803.362000000001</v>
      </c>
      <c r="BJ14" s="425"/>
      <c r="BK14" s="420">
        <v>145258.92300000001</v>
      </c>
      <c r="BL14" s="418">
        <v>83804</v>
      </c>
      <c r="BM14" s="421">
        <v>61455</v>
      </c>
      <c r="BN14" s="425"/>
      <c r="BO14" s="420">
        <v>148987.66699999961</v>
      </c>
      <c r="BP14" s="418">
        <v>81991.547999999704</v>
      </c>
      <c r="BQ14" s="426">
        <f t="shared" si="0"/>
        <v>66996.118999999904</v>
      </c>
      <c r="BR14" s="427"/>
      <c r="BS14" s="420">
        <v>150427.95899999971</v>
      </c>
      <c r="BT14" s="418">
        <v>81682.169999999693</v>
      </c>
      <c r="BU14" s="421">
        <v>68745.789000000019</v>
      </c>
      <c r="BV14" s="427"/>
      <c r="BW14" s="420">
        <v>151998.52499999941</v>
      </c>
      <c r="BX14" s="418">
        <v>81546.663999999291</v>
      </c>
      <c r="BY14" s="421">
        <v>70451.861000000106</v>
      </c>
      <c r="BZ14" s="427"/>
      <c r="CA14" s="428">
        <v>155871.01799999981</v>
      </c>
      <c r="CB14" s="429">
        <v>82000.705999999904</v>
      </c>
      <c r="CC14" s="430">
        <v>73870.311999999918</v>
      </c>
      <c r="CD14" s="427"/>
      <c r="CE14" s="428">
        <v>157639.73299999992</v>
      </c>
      <c r="CF14" s="429">
        <v>82848.790999999808</v>
      </c>
      <c r="CG14" s="430">
        <v>74790.942000000112</v>
      </c>
      <c r="CH14" s="427"/>
      <c r="CI14" s="420">
        <v>159416.87299999999</v>
      </c>
      <c r="CJ14" s="418">
        <v>82977.175000000003</v>
      </c>
      <c r="CK14" s="430">
        <v>76439.697999999989</v>
      </c>
      <c r="CL14" s="427"/>
      <c r="CM14" s="420">
        <v>161407.89299999984</v>
      </c>
      <c r="CN14" s="418">
        <v>85602.900999999809</v>
      </c>
      <c r="CO14" s="466">
        <f t="shared" si="1"/>
        <v>75804.992000000027</v>
      </c>
      <c r="CP14" s="427"/>
      <c r="CQ14" s="420">
        <v>162399.02000000002</v>
      </c>
      <c r="CR14" s="418">
        <v>85257.914999999804</v>
      </c>
      <c r="CS14" s="432">
        <f t="shared" si="2"/>
        <v>77141.105000000214</v>
      </c>
      <c r="CT14" s="427"/>
      <c r="CU14" s="428">
        <v>159070.89900000059</v>
      </c>
      <c r="CV14" s="429">
        <v>83046.457000000693</v>
      </c>
      <c r="CW14" s="430">
        <f t="shared" si="3"/>
        <v>76024.441999999894</v>
      </c>
      <c r="CX14" s="427"/>
      <c r="CY14" s="428">
        <v>157805.16200000001</v>
      </c>
      <c r="CZ14" s="429">
        <v>78809.073000000004</v>
      </c>
      <c r="DA14" s="430">
        <f t="shared" si="4"/>
        <v>78996.089000000007</v>
      </c>
      <c r="DB14" s="427"/>
      <c r="DC14" s="428">
        <v>157811.83700000003</v>
      </c>
      <c r="DD14" s="429">
        <v>77502.010999999999</v>
      </c>
      <c r="DE14" s="430">
        <f t="shared" si="5"/>
        <v>80309.82600000003</v>
      </c>
      <c r="DF14" s="427"/>
      <c r="DG14" s="645">
        <v>156670.34799999971</v>
      </c>
      <c r="DH14" s="429">
        <v>75701.235999999903</v>
      </c>
      <c r="DI14" s="430">
        <f t="shared" si="6"/>
        <v>80969.111999999805</v>
      </c>
      <c r="DJ14" s="427"/>
      <c r="DK14" s="428">
        <v>154184.61999999962</v>
      </c>
      <c r="DL14" s="656">
        <v>72937.098999999798</v>
      </c>
      <c r="DM14" s="430">
        <f t="shared" si="7"/>
        <v>81247.520999999819</v>
      </c>
      <c r="DN14" s="427"/>
      <c r="DO14" s="428">
        <v>153122.10099999979</v>
      </c>
      <c r="DP14" s="656">
        <v>70632.198000000004</v>
      </c>
      <c r="DQ14" s="430">
        <f t="shared" si="8"/>
        <v>82489.902999999787</v>
      </c>
      <c r="DR14" s="427"/>
      <c r="DS14" s="428">
        <v>153292.83100000041</v>
      </c>
      <c r="DT14" s="429">
        <v>70596.437000000195</v>
      </c>
      <c r="DU14" s="430">
        <f t="shared" si="9"/>
        <v>82696.394000000219</v>
      </c>
    </row>
    <row r="15" spans="1:125" s="412" customFormat="1" ht="27.75" customHeight="1">
      <c r="B15" s="479"/>
      <c r="C15" s="751" t="s">
        <v>57</v>
      </c>
      <c r="D15" s="752"/>
      <c r="E15" s="450"/>
      <c r="F15" s="480">
        <v>12829</v>
      </c>
      <c r="H15" s="481">
        <v>1374</v>
      </c>
      <c r="I15" s="480">
        <v>11455</v>
      </c>
      <c r="J15" s="482">
        <v>13104</v>
      </c>
      <c r="K15" s="480">
        <v>11679</v>
      </c>
      <c r="L15" s="481">
        <v>1426</v>
      </c>
      <c r="M15" s="454"/>
      <c r="N15" s="482">
        <v>14352</v>
      </c>
      <c r="O15" s="480">
        <v>12262</v>
      </c>
      <c r="P15" s="481">
        <v>2097</v>
      </c>
      <c r="Q15" s="454"/>
      <c r="R15" s="482">
        <v>15349</v>
      </c>
      <c r="S15" s="483">
        <v>12693</v>
      </c>
      <c r="T15" s="480">
        <v>2604</v>
      </c>
      <c r="U15" s="454"/>
      <c r="V15" s="484">
        <v>16507.559999999998</v>
      </c>
      <c r="W15" s="483">
        <v>13287.638999999999</v>
      </c>
      <c r="X15" s="483">
        <v>3219.9210000000003</v>
      </c>
      <c r="Y15" s="454"/>
      <c r="Z15" s="484">
        <v>18901.652000000002</v>
      </c>
      <c r="AA15" s="483">
        <v>15115.382</v>
      </c>
      <c r="AB15" s="483">
        <v>3786.27</v>
      </c>
      <c r="AC15" s="454"/>
      <c r="AD15" s="484">
        <v>22551.543000000001</v>
      </c>
      <c r="AE15" s="483">
        <v>17839.469000000001</v>
      </c>
      <c r="AF15" s="483">
        <v>4712.0739999999996</v>
      </c>
      <c r="AG15" s="461"/>
      <c r="AH15" s="484">
        <v>25321.190000000002</v>
      </c>
      <c r="AI15" s="483">
        <v>19819.525000000001</v>
      </c>
      <c r="AJ15" s="483">
        <v>5501.665</v>
      </c>
      <c r="AK15" s="462"/>
      <c r="AL15" s="484">
        <v>28559.829000000002</v>
      </c>
      <c r="AM15" s="483">
        <v>22568.157999999999</v>
      </c>
      <c r="AN15" s="483">
        <v>5991.6710000000003</v>
      </c>
      <c r="AO15" s="424"/>
      <c r="AP15" s="462"/>
      <c r="AQ15" s="484">
        <v>31611.895</v>
      </c>
      <c r="AR15" s="483">
        <v>24463.539000000001</v>
      </c>
      <c r="AS15" s="483">
        <v>7148.3559999999998</v>
      </c>
      <c r="AT15" s="462"/>
      <c r="AU15" s="484">
        <v>34288.790999999997</v>
      </c>
      <c r="AV15" s="483">
        <v>26464.411</v>
      </c>
      <c r="AW15" s="483">
        <v>7824.3799999999992</v>
      </c>
      <c r="AX15" s="462"/>
      <c r="AY15" s="484">
        <v>36865.883000000002</v>
      </c>
      <c r="AZ15" s="483">
        <v>28244.884999999998</v>
      </c>
      <c r="BA15" s="483">
        <v>8620.9979999999996</v>
      </c>
      <c r="BB15" s="462"/>
      <c r="BC15" s="484">
        <v>39614.843000000001</v>
      </c>
      <c r="BD15" s="483">
        <v>29262.702000000001</v>
      </c>
      <c r="BE15" s="483">
        <v>10352.141</v>
      </c>
      <c r="BF15" s="462"/>
      <c r="BG15" s="485">
        <v>41226.14</v>
      </c>
      <c r="BH15" s="483">
        <v>29356.550999999999</v>
      </c>
      <c r="BI15" s="484">
        <v>11869.589</v>
      </c>
      <c r="BJ15" s="425"/>
      <c r="BK15" s="485">
        <v>43146.279000000002</v>
      </c>
      <c r="BL15" s="443">
        <v>28487.793000000001</v>
      </c>
      <c r="BM15" s="485">
        <v>14658.486000000001</v>
      </c>
      <c r="BN15" s="425"/>
      <c r="BO15" s="485">
        <v>45055.439000000013</v>
      </c>
      <c r="BP15" s="443">
        <v>28471.276000000002</v>
      </c>
      <c r="BQ15" s="486">
        <f t="shared" si="0"/>
        <v>16584.163000000011</v>
      </c>
      <c r="BR15" s="427"/>
      <c r="BS15" s="485">
        <v>45654.101999999904</v>
      </c>
      <c r="BT15" s="443">
        <v>28569.905999999999</v>
      </c>
      <c r="BU15" s="485">
        <v>17084.195999999909</v>
      </c>
      <c r="BV15" s="427"/>
      <c r="BW15" s="485">
        <v>46279.239999999911</v>
      </c>
      <c r="BX15" s="443">
        <v>28788.143999999898</v>
      </c>
      <c r="BY15" s="485">
        <v>17491.096000000009</v>
      </c>
      <c r="BZ15" s="427"/>
      <c r="CA15" s="472">
        <v>47185.12999999991</v>
      </c>
      <c r="CB15" s="443">
        <v>29194.045999999998</v>
      </c>
      <c r="CC15" s="472">
        <v>17991.083999999912</v>
      </c>
      <c r="CD15" s="427"/>
      <c r="CE15" s="472">
        <v>47687.946000000011</v>
      </c>
      <c r="CF15" s="443">
        <v>29453.372000000101</v>
      </c>
      <c r="CG15" s="472">
        <v>18234.57399999991</v>
      </c>
      <c r="CH15" s="427"/>
      <c r="CI15" s="485">
        <v>48186.839</v>
      </c>
      <c r="CJ15" s="443">
        <v>29533.644000000098</v>
      </c>
      <c r="CK15" s="472">
        <v>18653.194999999901</v>
      </c>
      <c r="CL15" s="427"/>
      <c r="CM15" s="485">
        <v>48622.541999999921</v>
      </c>
      <c r="CN15" s="443">
        <v>30145.741000000002</v>
      </c>
      <c r="CO15" s="488">
        <f t="shared" si="1"/>
        <v>18476.800999999919</v>
      </c>
      <c r="CP15" s="427"/>
      <c r="CQ15" s="485">
        <v>48899.06700000001</v>
      </c>
      <c r="CR15" s="443">
        <v>30067.533000000101</v>
      </c>
      <c r="CS15" s="483">
        <f t="shared" si="2"/>
        <v>18831.533999999909</v>
      </c>
      <c r="CT15" s="427"/>
      <c r="CU15" s="472">
        <v>48439.017999999902</v>
      </c>
      <c r="CV15" s="443">
        <v>29642.629000000001</v>
      </c>
      <c r="CW15" s="483">
        <f t="shared" si="3"/>
        <v>18796.388999999901</v>
      </c>
      <c r="CX15" s="427"/>
      <c r="CY15" s="472">
        <v>48098.463999999913</v>
      </c>
      <c r="CZ15" s="443">
        <v>28306.638999999999</v>
      </c>
      <c r="DA15" s="483">
        <f t="shared" si="4"/>
        <v>19791.824999999913</v>
      </c>
      <c r="DB15" s="427"/>
      <c r="DC15" s="472">
        <v>48038.398999999903</v>
      </c>
      <c r="DD15" s="443">
        <v>27775.855</v>
      </c>
      <c r="DE15" s="483">
        <f t="shared" si="5"/>
        <v>20262.543999999903</v>
      </c>
      <c r="DF15" s="427"/>
      <c r="DG15" s="648">
        <v>46945.413999999997</v>
      </c>
      <c r="DH15" s="443">
        <v>26733.1150000001</v>
      </c>
      <c r="DI15" s="483">
        <f t="shared" si="6"/>
        <v>20212.298999999897</v>
      </c>
      <c r="DJ15" s="427"/>
      <c r="DK15" s="472">
        <v>46195.813999999911</v>
      </c>
      <c r="DL15" s="658">
        <v>25773.078000000001</v>
      </c>
      <c r="DM15" s="483">
        <f t="shared" si="7"/>
        <v>20422.73599999991</v>
      </c>
      <c r="DN15" s="427"/>
      <c r="DO15" s="472">
        <v>45965.63999999981</v>
      </c>
      <c r="DP15" s="658">
        <v>25142.977999999999</v>
      </c>
      <c r="DQ15" s="483">
        <f t="shared" si="8"/>
        <v>20822.661999999811</v>
      </c>
      <c r="DR15" s="427"/>
      <c r="DS15" s="472">
        <v>45885.469000000012</v>
      </c>
      <c r="DT15" s="443">
        <v>25104.2500000002</v>
      </c>
      <c r="DU15" s="483">
        <f t="shared" si="9"/>
        <v>20781.218999999812</v>
      </c>
    </row>
    <row r="16" spans="1:125" s="412" customFormat="1" ht="27.75" customHeight="1">
      <c r="B16" s="753" t="s">
        <v>59</v>
      </c>
      <c r="C16" s="754"/>
      <c r="D16" s="755"/>
      <c r="E16" s="411"/>
      <c r="F16" s="473">
        <v>114547</v>
      </c>
      <c r="H16" s="475">
        <v>22560</v>
      </c>
      <c r="I16" s="474">
        <v>91987</v>
      </c>
      <c r="J16" s="476">
        <v>110065</v>
      </c>
      <c r="K16" s="474">
        <v>87972</v>
      </c>
      <c r="L16" s="475">
        <v>22092</v>
      </c>
      <c r="M16" s="416"/>
      <c r="N16" s="476">
        <v>121729</v>
      </c>
      <c r="O16" s="474">
        <v>94878</v>
      </c>
      <c r="P16" s="475">
        <v>26639</v>
      </c>
      <c r="Q16" s="416"/>
      <c r="R16" s="476">
        <v>124854</v>
      </c>
      <c r="S16" s="429">
        <v>95547</v>
      </c>
      <c r="T16" s="477">
        <v>29321</v>
      </c>
      <c r="U16" s="416"/>
      <c r="V16" s="420">
        <v>126863.50500000011</v>
      </c>
      <c r="W16" s="418">
        <v>94722.0790000001</v>
      </c>
      <c r="X16" s="421">
        <v>32141.426000000003</v>
      </c>
      <c r="Y16" s="416"/>
      <c r="Z16" s="420">
        <v>123810.23999999999</v>
      </c>
      <c r="AA16" s="418">
        <v>91903.917999999991</v>
      </c>
      <c r="AB16" s="421">
        <v>31906.322</v>
      </c>
      <c r="AC16" s="416"/>
      <c r="AD16" s="420">
        <v>104568.568</v>
      </c>
      <c r="AE16" s="418">
        <v>74094.080000000002</v>
      </c>
      <c r="AF16" s="421">
        <v>30474.487999999998</v>
      </c>
      <c r="AG16" s="422"/>
      <c r="AH16" s="420">
        <v>99301.51400000001</v>
      </c>
      <c r="AI16" s="418">
        <v>68552.53</v>
      </c>
      <c r="AJ16" s="421">
        <v>30748.984</v>
      </c>
      <c r="AK16" s="423"/>
      <c r="AL16" s="420">
        <v>86432.410999999993</v>
      </c>
      <c r="AM16" s="418">
        <v>56770.334999999999</v>
      </c>
      <c r="AN16" s="421">
        <v>29662.075999999997</v>
      </c>
      <c r="AO16" s="424"/>
      <c r="AP16" s="423"/>
      <c r="AQ16" s="420">
        <v>81460.536999999997</v>
      </c>
      <c r="AR16" s="418">
        <v>48236.493999999999</v>
      </c>
      <c r="AS16" s="421">
        <v>33224.042999999998</v>
      </c>
      <c r="AT16" s="423"/>
      <c r="AU16" s="420">
        <v>77043.547000000006</v>
      </c>
      <c r="AV16" s="418">
        <v>44680.014999999999</v>
      </c>
      <c r="AW16" s="421">
        <v>32363.532000000007</v>
      </c>
      <c r="AX16" s="423"/>
      <c r="AY16" s="420">
        <v>74401.134000000005</v>
      </c>
      <c r="AZ16" s="418">
        <v>42067.672000000006</v>
      </c>
      <c r="BA16" s="421">
        <v>32333.462</v>
      </c>
      <c r="BB16" s="423"/>
      <c r="BC16" s="420">
        <v>69822.745999999999</v>
      </c>
      <c r="BD16" s="418">
        <v>35538.260999999999</v>
      </c>
      <c r="BE16" s="421">
        <v>34284.485000000001</v>
      </c>
      <c r="BF16" s="423"/>
      <c r="BG16" s="420">
        <v>67446.27900000001</v>
      </c>
      <c r="BH16" s="418">
        <v>31658.863000000001</v>
      </c>
      <c r="BI16" s="421">
        <v>35787.416000000005</v>
      </c>
      <c r="BJ16" s="425"/>
      <c r="BK16" s="420">
        <v>65413.470999999998</v>
      </c>
      <c r="BL16" s="418">
        <v>28463</v>
      </c>
      <c r="BM16" s="421">
        <v>36950.125</v>
      </c>
      <c r="BN16" s="425"/>
      <c r="BO16" s="420">
        <v>64648.057000000103</v>
      </c>
      <c r="BP16" s="418">
        <v>26832.414000000001</v>
      </c>
      <c r="BQ16" s="426">
        <f t="shared" si="0"/>
        <v>37815.643000000098</v>
      </c>
      <c r="BR16" s="427"/>
      <c r="BS16" s="420">
        <v>65219.607000000004</v>
      </c>
      <c r="BT16" s="418">
        <v>26320.589</v>
      </c>
      <c r="BU16" s="421">
        <v>38899.017999999996</v>
      </c>
      <c r="BV16" s="427"/>
      <c r="BW16" s="420">
        <v>65480.161</v>
      </c>
      <c r="BX16" s="418">
        <v>25862.971000000001</v>
      </c>
      <c r="BY16" s="421">
        <v>39617.19</v>
      </c>
      <c r="BZ16" s="427"/>
      <c r="CA16" s="428">
        <v>68135.300999999992</v>
      </c>
      <c r="CB16" s="429">
        <v>26344.996999999999</v>
      </c>
      <c r="CC16" s="430">
        <v>41790.304000000004</v>
      </c>
      <c r="CD16" s="427"/>
      <c r="CE16" s="428">
        <v>68823.942000000097</v>
      </c>
      <c r="CF16" s="429">
        <v>26429.169999999991</v>
      </c>
      <c r="CG16" s="430">
        <v>42394.772000000099</v>
      </c>
      <c r="CH16" s="427"/>
      <c r="CI16" s="420">
        <v>70591.083999999988</v>
      </c>
      <c r="CJ16" s="418">
        <v>26866.786999999997</v>
      </c>
      <c r="CK16" s="430">
        <v>43724.296999999991</v>
      </c>
      <c r="CL16" s="427"/>
      <c r="CM16" s="420">
        <v>71151.125</v>
      </c>
      <c r="CN16" s="418">
        <v>26776.669000000002</v>
      </c>
      <c r="CO16" s="489">
        <f t="shared" si="1"/>
        <v>44374.455999999998</v>
      </c>
      <c r="CP16" s="427"/>
      <c r="CQ16" s="420">
        <v>71580.895000000106</v>
      </c>
      <c r="CR16" s="418">
        <v>26476.318999999989</v>
      </c>
      <c r="CS16" s="432">
        <f t="shared" si="2"/>
        <v>45104.576000000117</v>
      </c>
      <c r="CT16" s="427"/>
      <c r="CU16" s="428">
        <v>69521.244999999995</v>
      </c>
      <c r="CV16" s="429">
        <v>25648.741999999998</v>
      </c>
      <c r="CW16" s="430">
        <f t="shared" si="3"/>
        <v>43872.502999999997</v>
      </c>
      <c r="CX16" s="427"/>
      <c r="CY16" s="428">
        <v>69071.369000000108</v>
      </c>
      <c r="CZ16" s="429">
        <v>23736.227999999999</v>
      </c>
      <c r="DA16" s="430">
        <f>(CY16-CZ16)</f>
        <v>45335.141000000105</v>
      </c>
      <c r="DB16" s="427"/>
      <c r="DC16" s="428">
        <v>68777.191000000079</v>
      </c>
      <c r="DD16" s="429">
        <v>23239.563999999998</v>
      </c>
      <c r="DE16" s="430">
        <f t="shared" si="5"/>
        <v>45537.62700000008</v>
      </c>
      <c r="DF16" s="427"/>
      <c r="DG16" s="645">
        <v>67581.013000000297</v>
      </c>
      <c r="DH16" s="429">
        <v>22474.319000000101</v>
      </c>
      <c r="DI16" s="430">
        <f>(DG16-DH16)</f>
        <v>45106.694000000192</v>
      </c>
      <c r="DJ16" s="427"/>
      <c r="DK16" s="428">
        <v>66128.248000000109</v>
      </c>
      <c r="DL16" s="656">
        <v>21572.212</v>
      </c>
      <c r="DM16" s="430">
        <f t="shared" si="7"/>
        <v>44556.036000000109</v>
      </c>
      <c r="DN16" s="427"/>
      <c r="DO16" s="428">
        <v>65245.335999999988</v>
      </c>
      <c r="DP16" s="656">
        <v>20383.307000000001</v>
      </c>
      <c r="DQ16" s="430">
        <f t="shared" si="8"/>
        <v>44862.028999999988</v>
      </c>
      <c r="DR16" s="427"/>
      <c r="DS16" s="428">
        <v>64718.646000000095</v>
      </c>
      <c r="DT16" s="429">
        <v>20252.096000000001</v>
      </c>
      <c r="DU16" s="430">
        <f t="shared" si="9"/>
        <v>44466.55000000009</v>
      </c>
    </row>
    <row r="17" spans="2:125" s="412" customFormat="1" ht="27.75" customHeight="1">
      <c r="B17" s="479"/>
      <c r="C17" s="751" t="s">
        <v>57</v>
      </c>
      <c r="D17" s="752"/>
      <c r="E17" s="490"/>
      <c r="F17" s="480">
        <v>11241</v>
      </c>
      <c r="H17" s="481">
        <v>634</v>
      </c>
      <c r="I17" s="480">
        <v>10608</v>
      </c>
      <c r="J17" s="482">
        <v>11019</v>
      </c>
      <c r="K17" s="480">
        <v>10376</v>
      </c>
      <c r="L17" s="481">
        <v>643</v>
      </c>
      <c r="M17" s="491"/>
      <c r="N17" s="482">
        <v>11957</v>
      </c>
      <c r="O17" s="480">
        <v>10910</v>
      </c>
      <c r="P17" s="481">
        <v>1052</v>
      </c>
      <c r="Q17" s="491"/>
      <c r="R17" s="482">
        <v>12199</v>
      </c>
      <c r="S17" s="483">
        <v>10884</v>
      </c>
      <c r="T17" s="480">
        <v>1283</v>
      </c>
      <c r="U17" s="491"/>
      <c r="V17" s="484">
        <v>12344.298000000001</v>
      </c>
      <c r="W17" s="483">
        <v>10892.842000000001</v>
      </c>
      <c r="X17" s="483">
        <v>1451.4559999999999</v>
      </c>
      <c r="Y17" s="491"/>
      <c r="Z17" s="484">
        <v>12517.408000000001</v>
      </c>
      <c r="AA17" s="483">
        <v>10871.662</v>
      </c>
      <c r="AB17" s="483">
        <v>1645.7460000000001</v>
      </c>
      <c r="AC17" s="491"/>
      <c r="AD17" s="484">
        <v>10417.598000000002</v>
      </c>
      <c r="AE17" s="483">
        <v>8577.9860000000008</v>
      </c>
      <c r="AF17" s="483">
        <v>1839.6120000000001</v>
      </c>
      <c r="AG17" s="492"/>
      <c r="AH17" s="484">
        <v>10586.421</v>
      </c>
      <c r="AI17" s="483">
        <v>8562.0360000000001</v>
      </c>
      <c r="AJ17" s="483">
        <v>2024.3850000000002</v>
      </c>
      <c r="AK17" s="493"/>
      <c r="AL17" s="484">
        <v>10366.697000000002</v>
      </c>
      <c r="AM17" s="483">
        <v>8346.2900000000009</v>
      </c>
      <c r="AN17" s="483">
        <v>2020.4070000000002</v>
      </c>
      <c r="AO17" s="424"/>
      <c r="AP17" s="493"/>
      <c r="AQ17" s="484">
        <v>10625.438</v>
      </c>
      <c r="AR17" s="483">
        <v>8077.4430000000002</v>
      </c>
      <c r="AS17" s="483">
        <v>2547.9949999999999</v>
      </c>
      <c r="AT17" s="493"/>
      <c r="AU17" s="484">
        <v>10898.217000000001</v>
      </c>
      <c r="AV17" s="483">
        <v>8236.384</v>
      </c>
      <c r="AW17" s="483">
        <v>2661.8330000000001</v>
      </c>
      <c r="AX17" s="462"/>
      <c r="AY17" s="484">
        <v>11249.376</v>
      </c>
      <c r="AZ17" s="483">
        <v>8470.5669999999991</v>
      </c>
      <c r="BA17" s="483">
        <v>2778.8090000000002</v>
      </c>
      <c r="BB17" s="462"/>
      <c r="BC17" s="484">
        <v>11188.297</v>
      </c>
      <c r="BD17" s="483">
        <v>7979.0479999999998</v>
      </c>
      <c r="BE17" s="483">
        <v>3209.2489999999998</v>
      </c>
      <c r="BF17" s="462"/>
      <c r="BG17" s="485">
        <v>11269.797</v>
      </c>
      <c r="BH17" s="483">
        <v>7300.5020000000004</v>
      </c>
      <c r="BI17" s="484">
        <v>3969.2950000000001</v>
      </c>
      <c r="BJ17" s="425"/>
      <c r="BK17" s="485">
        <v>11442</v>
      </c>
      <c r="BL17" s="443">
        <v>6686.317</v>
      </c>
      <c r="BM17" s="485">
        <v>4756.42</v>
      </c>
      <c r="BN17" s="425"/>
      <c r="BO17" s="485">
        <v>11758.943000000001</v>
      </c>
      <c r="BP17" s="443">
        <v>6469.2870000000003</v>
      </c>
      <c r="BQ17" s="486">
        <f t="shared" si="0"/>
        <v>5289.6560000000009</v>
      </c>
      <c r="BR17" s="427"/>
      <c r="BS17" s="485">
        <v>11993.253000000001</v>
      </c>
      <c r="BT17" s="443">
        <v>6477.0550000000003</v>
      </c>
      <c r="BU17" s="485">
        <v>5516.1980000000003</v>
      </c>
      <c r="BV17" s="427"/>
      <c r="BW17" s="485">
        <v>65480.161</v>
      </c>
      <c r="BX17" s="443">
        <v>6431.107</v>
      </c>
      <c r="BY17" s="485">
        <v>5724.0730000000003</v>
      </c>
      <c r="BZ17" s="427"/>
      <c r="CA17" s="472">
        <v>12456.539000000001</v>
      </c>
      <c r="CB17" s="443">
        <v>6596.0720000000001</v>
      </c>
      <c r="CC17" s="472">
        <v>5860.4669999999996</v>
      </c>
      <c r="CD17" s="427"/>
      <c r="CE17" s="472">
        <v>12624.064999999991</v>
      </c>
      <c r="CF17" s="443">
        <v>6687.4919999999902</v>
      </c>
      <c r="CG17" s="472">
        <v>5936.5730000000003</v>
      </c>
      <c r="CH17" s="427"/>
      <c r="CI17" s="485">
        <v>12797.146000000001</v>
      </c>
      <c r="CJ17" s="443">
        <v>6693.902</v>
      </c>
      <c r="CK17" s="472">
        <v>6103.2440000000006</v>
      </c>
      <c r="CL17" s="427"/>
      <c r="CM17" s="484">
        <v>12897.190999999999</v>
      </c>
      <c r="CN17" s="443">
        <v>6629.9189999999999</v>
      </c>
      <c r="CO17" s="494">
        <f t="shared" si="1"/>
        <v>6267.271999999999</v>
      </c>
      <c r="CP17" s="427"/>
      <c r="CQ17" s="484">
        <v>12986.062</v>
      </c>
      <c r="CR17" s="443">
        <v>6521.71899999999</v>
      </c>
      <c r="CS17" s="442">
        <f t="shared" si="2"/>
        <v>6464.3430000000099</v>
      </c>
      <c r="CT17" s="427"/>
      <c r="CU17" s="472">
        <v>12774.656999999999</v>
      </c>
      <c r="CV17" s="443">
        <v>6405.24</v>
      </c>
      <c r="CW17" s="483">
        <f t="shared" si="3"/>
        <v>6369.4169999999995</v>
      </c>
      <c r="CX17" s="427"/>
      <c r="CY17" s="472">
        <v>12545.488000000001</v>
      </c>
      <c r="CZ17" s="443">
        <v>5874.9250000000002</v>
      </c>
      <c r="DA17" s="483">
        <f t="shared" si="4"/>
        <v>6670.563000000001</v>
      </c>
      <c r="DB17" s="427"/>
      <c r="DC17" s="472">
        <v>12424.589</v>
      </c>
      <c r="DD17" s="443">
        <v>5731.37</v>
      </c>
      <c r="DE17" s="483">
        <f t="shared" si="5"/>
        <v>6693.2190000000001</v>
      </c>
      <c r="DF17" s="427"/>
      <c r="DG17" s="648">
        <v>11933.242</v>
      </c>
      <c r="DH17" s="443">
        <v>5385.5020000000004</v>
      </c>
      <c r="DI17" s="483">
        <f t="shared" si="6"/>
        <v>6547.74</v>
      </c>
      <c r="DJ17" s="427"/>
      <c r="DK17" s="472">
        <v>11657.546</v>
      </c>
      <c r="DL17" s="658">
        <v>5185.3649999999998</v>
      </c>
      <c r="DM17" s="483">
        <f t="shared" si="7"/>
        <v>6472.1810000000005</v>
      </c>
      <c r="DN17" s="427"/>
      <c r="DO17" s="472">
        <v>11535.052</v>
      </c>
      <c r="DP17" s="658">
        <v>4891.37</v>
      </c>
      <c r="DQ17" s="483">
        <f t="shared" si="8"/>
        <v>6643.6819999999998</v>
      </c>
      <c r="DR17" s="427"/>
      <c r="DS17" s="472">
        <v>11510.017</v>
      </c>
      <c r="DT17" s="443">
        <v>4917.5940000000001</v>
      </c>
      <c r="DU17" s="483">
        <f t="shared" si="9"/>
        <v>6592.4229999999998</v>
      </c>
    </row>
    <row r="18" spans="2:125" s="412" customFormat="1" ht="15" customHeight="1">
      <c r="B18" s="496"/>
      <c r="C18" s="496"/>
      <c r="D18" s="496"/>
      <c r="E18" s="497"/>
      <c r="F18" s="496"/>
      <c r="G18" s="496"/>
      <c r="H18" s="496"/>
      <c r="I18" s="496"/>
      <c r="J18" s="496"/>
      <c r="K18" s="496"/>
      <c r="L18" s="496"/>
      <c r="M18" s="496"/>
      <c r="N18" s="496"/>
      <c r="O18" s="496"/>
      <c r="P18" s="496"/>
      <c r="Q18" s="496"/>
      <c r="R18" s="496"/>
      <c r="S18" s="496"/>
      <c r="T18" s="496"/>
      <c r="U18" s="496"/>
      <c r="V18" s="496"/>
      <c r="W18" s="496"/>
      <c r="X18" s="496"/>
      <c r="Y18" s="496"/>
      <c r="Z18" s="498"/>
      <c r="AA18" s="498"/>
      <c r="AB18" s="424"/>
      <c r="AC18" s="496"/>
      <c r="AD18" s="499"/>
      <c r="AE18" s="500"/>
      <c r="AF18" s="499"/>
      <c r="AG18" s="500"/>
      <c r="AH18" s="424"/>
      <c r="AI18" s="424"/>
      <c r="AJ18" s="424"/>
      <c r="AK18" s="424"/>
      <c r="AL18" s="501"/>
      <c r="AM18" s="501"/>
      <c r="AN18" s="501"/>
      <c r="AO18" s="424"/>
      <c r="AP18" s="424"/>
      <c r="AQ18" s="502"/>
      <c r="AR18" s="501"/>
      <c r="AS18" s="501"/>
      <c r="AT18" s="424"/>
      <c r="AU18" s="501"/>
      <c r="AV18" s="501"/>
      <c r="AW18" s="501"/>
      <c r="AX18" s="501"/>
      <c r="AY18" s="424"/>
      <c r="AZ18" s="424"/>
      <c r="BA18" s="424"/>
      <c r="BB18" s="424"/>
      <c r="BC18" s="424"/>
      <c r="BD18" s="424"/>
      <c r="BE18" s="424"/>
      <c r="BF18" s="501"/>
      <c r="BG18" s="503"/>
      <c r="BH18" s="504"/>
      <c r="BI18" s="504"/>
      <c r="BJ18" s="505"/>
      <c r="BK18" s="503"/>
      <c r="BL18" s="503"/>
      <c r="BM18" s="503"/>
      <c r="BN18" s="505"/>
      <c r="BO18" s="503"/>
      <c r="BP18" s="503"/>
      <c r="BQ18" s="503"/>
      <c r="BR18" s="505"/>
      <c r="BS18" s="495"/>
      <c r="BT18" s="495"/>
      <c r="BU18" s="495"/>
      <c r="BV18" s="495"/>
      <c r="BW18" s="495"/>
      <c r="BX18" s="495"/>
      <c r="BY18" s="495"/>
      <c r="BZ18" s="495"/>
      <c r="CA18" s="495"/>
      <c r="CB18" s="495"/>
      <c r="CC18" s="495"/>
      <c r="CD18" s="495"/>
      <c r="CE18" s="495"/>
      <c r="CF18" s="495"/>
      <c r="CG18" s="495"/>
      <c r="CH18" s="495"/>
      <c r="CI18" s="495"/>
      <c r="CJ18" s="495"/>
      <c r="CK18" s="495"/>
      <c r="CL18" s="495"/>
      <c r="CM18" s="495"/>
      <c r="CN18" s="495"/>
      <c r="CO18" s="495"/>
      <c r="CP18" s="495"/>
      <c r="CQ18" s="495"/>
      <c r="CR18" s="495"/>
      <c r="CS18" s="495"/>
      <c r="CT18" s="495"/>
      <c r="CU18" s="495"/>
      <c r="CV18" s="495"/>
      <c r="CW18" s="495"/>
      <c r="CX18" s="495"/>
      <c r="CY18" s="495"/>
      <c r="CZ18" s="495"/>
      <c r="DA18" s="495"/>
      <c r="DB18" s="495"/>
      <c r="DC18" s="495"/>
      <c r="DD18" s="495"/>
      <c r="DE18" s="495"/>
      <c r="DF18" s="495"/>
      <c r="DG18" s="495"/>
      <c r="DH18" s="639"/>
      <c r="DI18" s="495"/>
      <c r="DJ18" s="495"/>
      <c r="DK18" s="639"/>
      <c r="DL18" s="495"/>
      <c r="DM18" s="495"/>
      <c r="DN18" s="495"/>
      <c r="DO18" s="495"/>
      <c r="DP18" s="495"/>
      <c r="DQ18" s="495"/>
      <c r="DR18" s="495"/>
      <c r="DS18" s="495"/>
      <c r="DT18" s="639"/>
      <c r="DU18" s="495"/>
    </row>
    <row r="19" spans="2:125" s="412" customFormat="1">
      <c r="B19" s="506"/>
      <c r="C19" s="506"/>
      <c r="D19" s="506"/>
      <c r="E19" s="506"/>
      <c r="F19" s="506"/>
      <c r="G19" s="506"/>
      <c r="H19" s="506"/>
      <c r="I19" s="506"/>
      <c r="J19" s="506"/>
      <c r="K19" s="506"/>
      <c r="L19" s="506"/>
      <c r="M19" s="506"/>
      <c r="N19" s="506"/>
      <c r="O19" s="506"/>
      <c r="P19" s="506"/>
      <c r="Q19" s="506"/>
      <c r="R19" s="506"/>
      <c r="S19" s="496"/>
      <c r="T19" s="496"/>
      <c r="U19" s="496"/>
      <c r="V19" s="496"/>
      <c r="W19" s="496"/>
      <c r="X19" s="496"/>
      <c r="Y19" s="496"/>
      <c r="Z19" s="496"/>
      <c r="AA19" s="496"/>
      <c r="AB19" s="496"/>
      <c r="AC19" s="496"/>
      <c r="AD19" s="507"/>
      <c r="AE19" s="507"/>
      <c r="AF19" s="507"/>
      <c r="AG19" s="507"/>
      <c r="AH19" s="507"/>
      <c r="AI19" s="507"/>
      <c r="AJ19" s="507"/>
      <c r="AL19" s="496"/>
      <c r="AM19" s="496"/>
      <c r="AN19" s="496"/>
      <c r="AO19" s="496"/>
      <c r="AP19" s="496"/>
      <c r="AQ19" s="496"/>
      <c r="AR19" s="495"/>
      <c r="AS19" s="495"/>
      <c r="AT19" s="495"/>
      <c r="AU19" s="495"/>
      <c r="AV19" s="495"/>
      <c r="AW19" s="495"/>
      <c r="AX19" s="495"/>
      <c r="AY19" s="495"/>
      <c r="AZ19" s="495"/>
      <c r="BA19" s="495"/>
      <c r="BB19" s="495"/>
      <c r="BC19" s="495"/>
      <c r="BD19" s="495"/>
      <c r="BE19" s="495"/>
      <c r="BF19" s="495"/>
      <c r="BG19" s="495"/>
      <c r="BH19" s="495"/>
      <c r="BI19" s="495"/>
      <c r="BJ19" s="495"/>
      <c r="BK19" s="495"/>
      <c r="BL19" s="495"/>
      <c r="BM19" s="495"/>
      <c r="BN19" s="495"/>
      <c r="BO19" s="495"/>
      <c r="BP19" s="495"/>
      <c r="BQ19" s="495"/>
      <c r="BR19" s="495"/>
      <c r="BS19" s="495"/>
      <c r="BT19" s="495"/>
      <c r="BU19" s="495"/>
      <c r="BV19" s="495"/>
      <c r="BW19" s="495"/>
      <c r="BX19" s="495"/>
      <c r="BY19" s="495"/>
      <c r="BZ19" s="495"/>
      <c r="CA19" s="495"/>
      <c r="CB19" s="495"/>
      <c r="CC19" s="495"/>
      <c r="CD19" s="495"/>
      <c r="CE19" s="495"/>
      <c r="CF19" s="495"/>
      <c r="CG19" s="495"/>
      <c r="CH19" s="495"/>
      <c r="CI19" s="495"/>
      <c r="CJ19" s="495"/>
      <c r="CK19" s="495"/>
      <c r="CL19" s="495"/>
      <c r="CM19" s="495"/>
      <c r="CN19" s="495"/>
      <c r="CO19" s="495"/>
      <c r="CP19" s="495"/>
      <c r="CQ19" s="495"/>
      <c r="CR19" s="495"/>
      <c r="CS19" s="495"/>
      <c r="CT19" s="495"/>
      <c r="CU19" s="495"/>
      <c r="CV19" s="495"/>
      <c r="CW19" s="495"/>
      <c r="DH19" s="638"/>
      <c r="DK19" s="638"/>
      <c r="DT19" s="638"/>
    </row>
    <row r="20" spans="2:125" s="496" customFormat="1" ht="27.75" customHeight="1">
      <c r="B20" s="771" t="s">
        <v>1</v>
      </c>
      <c r="C20" s="772"/>
      <c r="D20" s="773"/>
      <c r="E20" s="508"/>
      <c r="F20" s="734" t="s">
        <v>35</v>
      </c>
      <c r="G20" s="735"/>
      <c r="H20" s="736"/>
      <c r="I20" s="509"/>
      <c r="J20" s="734" t="s">
        <v>36</v>
      </c>
      <c r="K20" s="735"/>
      <c r="L20" s="736"/>
      <c r="M20" s="509"/>
      <c r="N20" s="734" t="s">
        <v>37</v>
      </c>
      <c r="O20" s="735"/>
      <c r="P20" s="736"/>
      <c r="Q20" s="509"/>
      <c r="R20" s="734" t="s">
        <v>38</v>
      </c>
      <c r="S20" s="735"/>
      <c r="T20" s="736"/>
      <c r="U20" s="509"/>
      <c r="V20" s="734" t="s">
        <v>39</v>
      </c>
      <c r="W20" s="735"/>
      <c r="X20" s="736"/>
      <c r="Y20" s="509"/>
      <c r="Z20" s="734" t="s">
        <v>40</v>
      </c>
      <c r="AA20" s="735"/>
      <c r="AB20" s="736"/>
      <c r="AC20" s="509"/>
      <c r="AD20" s="734" t="s">
        <v>41</v>
      </c>
      <c r="AE20" s="735"/>
      <c r="AF20" s="736"/>
      <c r="AG20" s="509"/>
      <c r="AH20" s="734" t="s">
        <v>42</v>
      </c>
      <c r="AI20" s="735"/>
      <c r="AJ20" s="736"/>
      <c r="AK20" s="510"/>
      <c r="AL20" s="734" t="s">
        <v>43</v>
      </c>
      <c r="AM20" s="735"/>
      <c r="AN20" s="736"/>
      <c r="AP20" s="510"/>
      <c r="AQ20" s="734" t="s">
        <v>44</v>
      </c>
      <c r="AR20" s="735"/>
      <c r="AS20" s="736"/>
      <c r="AT20" s="510"/>
      <c r="AU20" s="734" t="s">
        <v>45</v>
      </c>
      <c r="AV20" s="735"/>
      <c r="AW20" s="736"/>
      <c r="AX20" s="423"/>
      <c r="AY20" s="734" t="s">
        <v>46</v>
      </c>
      <c r="AZ20" s="735"/>
      <c r="BA20" s="736"/>
      <c r="BB20" s="423"/>
      <c r="BC20" s="734" t="s">
        <v>47</v>
      </c>
      <c r="BD20" s="735"/>
      <c r="BE20" s="736"/>
      <c r="BF20" s="423"/>
      <c r="BG20" s="783" t="s">
        <v>48</v>
      </c>
      <c r="BH20" s="784"/>
      <c r="BI20" s="785"/>
      <c r="BJ20" s="742"/>
      <c r="BK20" s="783" t="s">
        <v>49</v>
      </c>
      <c r="BL20" s="784"/>
      <c r="BM20" s="785"/>
      <c r="BN20" s="742"/>
      <c r="BO20" s="783" t="s">
        <v>199</v>
      </c>
      <c r="BP20" s="784"/>
      <c r="BQ20" s="785"/>
      <c r="BR20" s="742"/>
      <c r="BS20" s="783" t="s">
        <v>201</v>
      </c>
      <c r="BT20" s="784"/>
      <c r="BU20" s="785"/>
      <c r="BV20" s="742"/>
      <c r="BW20" s="783" t="s">
        <v>202</v>
      </c>
      <c r="BX20" s="784"/>
      <c r="BY20" s="785"/>
      <c r="BZ20" s="730"/>
      <c r="CA20" s="731">
        <v>42614</v>
      </c>
      <c r="CB20" s="732"/>
      <c r="CC20" s="733"/>
      <c r="CD20" s="730"/>
      <c r="CE20" s="731">
        <v>42705</v>
      </c>
      <c r="CF20" s="732"/>
      <c r="CG20" s="733"/>
      <c r="CH20" s="742"/>
      <c r="CI20" s="734" t="s">
        <v>208</v>
      </c>
      <c r="CJ20" s="735"/>
      <c r="CK20" s="736"/>
      <c r="CL20" s="742"/>
      <c r="CM20" s="734" t="s">
        <v>245</v>
      </c>
      <c r="CN20" s="735"/>
      <c r="CO20" s="736"/>
      <c r="CP20" s="742"/>
      <c r="CQ20" s="734" t="s">
        <v>257</v>
      </c>
      <c r="CR20" s="735"/>
      <c r="CS20" s="736"/>
      <c r="CT20" s="730"/>
      <c r="CU20" s="731">
        <v>43070</v>
      </c>
      <c r="CV20" s="732"/>
      <c r="CW20" s="733"/>
      <c r="CX20" s="730"/>
      <c r="CY20" s="731">
        <v>43160</v>
      </c>
      <c r="CZ20" s="732"/>
      <c r="DA20" s="733"/>
      <c r="DB20" s="730"/>
      <c r="DC20" s="731">
        <v>43252</v>
      </c>
      <c r="DD20" s="732"/>
      <c r="DE20" s="733"/>
      <c r="DF20" s="730"/>
      <c r="DG20" s="731">
        <v>43344</v>
      </c>
      <c r="DH20" s="732"/>
      <c r="DI20" s="733"/>
      <c r="DJ20" s="730"/>
      <c r="DK20" s="731">
        <v>43435</v>
      </c>
      <c r="DL20" s="732"/>
      <c r="DM20" s="733"/>
      <c r="DN20" s="730"/>
      <c r="DO20" s="731">
        <v>43525</v>
      </c>
      <c r="DP20" s="732"/>
      <c r="DQ20" s="733"/>
      <c r="DR20" s="730"/>
      <c r="DS20" s="731">
        <v>43617</v>
      </c>
      <c r="DT20" s="732"/>
      <c r="DU20" s="733"/>
    </row>
    <row r="21" spans="2:125" s="496" customFormat="1" ht="33.75" customHeight="1">
      <c r="B21" s="774"/>
      <c r="C21" s="775"/>
      <c r="D21" s="776"/>
      <c r="E21" s="511"/>
      <c r="F21" s="512" t="s">
        <v>50</v>
      </c>
      <c r="G21" s="513" t="s">
        <v>51</v>
      </c>
      <c r="H21" s="514" t="s">
        <v>52</v>
      </c>
      <c r="I21" s="510"/>
      <c r="J21" s="512" t="s">
        <v>50</v>
      </c>
      <c r="K21" s="513" t="s">
        <v>51</v>
      </c>
      <c r="L21" s="514" t="s">
        <v>52</v>
      </c>
      <c r="M21" s="510"/>
      <c r="N21" s="512" t="s">
        <v>50</v>
      </c>
      <c r="O21" s="513" t="s">
        <v>51</v>
      </c>
      <c r="P21" s="514" t="s">
        <v>52</v>
      </c>
      <c r="Q21" s="510"/>
      <c r="R21" s="512" t="s">
        <v>50</v>
      </c>
      <c r="S21" s="513" t="s">
        <v>51</v>
      </c>
      <c r="T21" s="514" t="s">
        <v>52</v>
      </c>
      <c r="U21" s="510"/>
      <c r="V21" s="512" t="s">
        <v>50</v>
      </c>
      <c r="W21" s="513" t="s">
        <v>51</v>
      </c>
      <c r="X21" s="514" t="s">
        <v>52</v>
      </c>
      <c r="Y21" s="510"/>
      <c r="Z21" s="512" t="s">
        <v>50</v>
      </c>
      <c r="AA21" s="513" t="s">
        <v>51</v>
      </c>
      <c r="AB21" s="514" t="s">
        <v>52</v>
      </c>
      <c r="AC21" s="510"/>
      <c r="AD21" s="512" t="s">
        <v>50</v>
      </c>
      <c r="AE21" s="513" t="s">
        <v>51</v>
      </c>
      <c r="AF21" s="514" t="s">
        <v>52</v>
      </c>
      <c r="AG21" s="510"/>
      <c r="AH21" s="512" t="s">
        <v>50</v>
      </c>
      <c r="AI21" s="513" t="s">
        <v>51</v>
      </c>
      <c r="AJ21" s="514" t="s">
        <v>52</v>
      </c>
      <c r="AK21" s="416"/>
      <c r="AL21" s="512" t="s">
        <v>50</v>
      </c>
      <c r="AM21" s="513" t="s">
        <v>51</v>
      </c>
      <c r="AN21" s="514" t="s">
        <v>52</v>
      </c>
      <c r="AP21" s="416"/>
      <c r="AQ21" s="512" t="s">
        <v>50</v>
      </c>
      <c r="AR21" s="513" t="s">
        <v>51</v>
      </c>
      <c r="AS21" s="514" t="s">
        <v>52</v>
      </c>
      <c r="AT21" s="416"/>
      <c r="AU21" s="512" t="s">
        <v>50</v>
      </c>
      <c r="AV21" s="513" t="s">
        <v>51</v>
      </c>
      <c r="AW21" s="514" t="s">
        <v>52</v>
      </c>
      <c r="AX21" s="423"/>
      <c r="AY21" s="512" t="s">
        <v>50</v>
      </c>
      <c r="AZ21" s="513" t="s">
        <v>51</v>
      </c>
      <c r="BA21" s="514" t="s">
        <v>52</v>
      </c>
      <c r="BB21" s="423"/>
      <c r="BC21" s="512" t="s">
        <v>50</v>
      </c>
      <c r="BD21" s="513" t="s">
        <v>51</v>
      </c>
      <c r="BE21" s="514" t="s">
        <v>52</v>
      </c>
      <c r="BF21" s="423"/>
      <c r="BG21" s="515" t="s">
        <v>50</v>
      </c>
      <c r="BH21" s="516" t="s">
        <v>51</v>
      </c>
      <c r="BI21" s="517" t="s">
        <v>52</v>
      </c>
      <c r="BJ21" s="742"/>
      <c r="BK21" s="515" t="s">
        <v>50</v>
      </c>
      <c r="BL21" s="516" t="s">
        <v>51</v>
      </c>
      <c r="BM21" s="517" t="s">
        <v>52</v>
      </c>
      <c r="BN21" s="742"/>
      <c r="BO21" s="515" t="s">
        <v>50</v>
      </c>
      <c r="BP21" s="516" t="s">
        <v>51</v>
      </c>
      <c r="BQ21" s="517" t="s">
        <v>52</v>
      </c>
      <c r="BR21" s="742"/>
      <c r="BS21" s="515" t="s">
        <v>50</v>
      </c>
      <c r="BT21" s="516" t="s">
        <v>51</v>
      </c>
      <c r="BU21" s="517" t="s">
        <v>52</v>
      </c>
      <c r="BV21" s="742"/>
      <c r="BW21" s="515" t="s">
        <v>50</v>
      </c>
      <c r="BX21" s="516" t="s">
        <v>51</v>
      </c>
      <c r="BY21" s="517" t="s">
        <v>52</v>
      </c>
      <c r="BZ21" s="730"/>
      <c r="CA21" s="515" t="s">
        <v>50</v>
      </c>
      <c r="CB21" s="516" t="s">
        <v>51</v>
      </c>
      <c r="CC21" s="517" t="s">
        <v>52</v>
      </c>
      <c r="CD21" s="730"/>
      <c r="CE21" s="515" t="s">
        <v>50</v>
      </c>
      <c r="CF21" s="516" t="s">
        <v>51</v>
      </c>
      <c r="CG21" s="517" t="s">
        <v>52</v>
      </c>
      <c r="CH21" s="742"/>
      <c r="CI21" s="515" t="s">
        <v>50</v>
      </c>
      <c r="CJ21" s="516" t="s">
        <v>51</v>
      </c>
      <c r="CK21" s="517" t="s">
        <v>52</v>
      </c>
      <c r="CL21" s="742"/>
      <c r="CM21" s="515" t="s">
        <v>50</v>
      </c>
      <c r="CN21" s="516" t="s">
        <v>51</v>
      </c>
      <c r="CO21" s="517" t="s">
        <v>52</v>
      </c>
      <c r="CP21" s="742"/>
      <c r="CQ21" s="515" t="s">
        <v>50</v>
      </c>
      <c r="CR21" s="516" t="s">
        <v>51</v>
      </c>
      <c r="CS21" s="517" t="s">
        <v>52</v>
      </c>
      <c r="CT21" s="730"/>
      <c r="CU21" s="515" t="s">
        <v>50</v>
      </c>
      <c r="CV21" s="516" t="s">
        <v>51</v>
      </c>
      <c r="CW21" s="517" t="s">
        <v>52</v>
      </c>
      <c r="CX21" s="730"/>
      <c r="CY21" s="518" t="s">
        <v>50</v>
      </c>
      <c r="CZ21" s="519" t="s">
        <v>51</v>
      </c>
      <c r="DA21" s="520" t="s">
        <v>52</v>
      </c>
      <c r="DB21" s="730"/>
      <c r="DC21" s="518" t="s">
        <v>50</v>
      </c>
      <c r="DD21" s="519" t="s">
        <v>51</v>
      </c>
      <c r="DE21" s="520" t="s">
        <v>52</v>
      </c>
      <c r="DF21" s="730"/>
      <c r="DG21" s="649" t="s">
        <v>50</v>
      </c>
      <c r="DH21" s="654" t="s">
        <v>51</v>
      </c>
      <c r="DI21" s="520" t="s">
        <v>52</v>
      </c>
      <c r="DJ21" s="730"/>
      <c r="DK21" s="642" t="s">
        <v>50</v>
      </c>
      <c r="DL21" s="659" t="s">
        <v>51</v>
      </c>
      <c r="DM21" s="520" t="s">
        <v>52</v>
      </c>
      <c r="DN21" s="730"/>
      <c r="DO21" s="518" t="s">
        <v>50</v>
      </c>
      <c r="DP21" s="659" t="s">
        <v>51</v>
      </c>
      <c r="DQ21" s="520" t="s">
        <v>52</v>
      </c>
      <c r="DR21" s="730"/>
      <c r="DS21" s="518" t="s">
        <v>50</v>
      </c>
      <c r="DT21" s="654" t="s">
        <v>51</v>
      </c>
      <c r="DU21" s="520" t="s">
        <v>52</v>
      </c>
    </row>
    <row r="22" spans="2:125" s="496" customFormat="1" ht="15" customHeight="1">
      <c r="B22" s="777"/>
      <c r="C22" s="778"/>
      <c r="D22" s="779"/>
      <c r="E22" s="511"/>
      <c r="F22" s="745" t="s">
        <v>60</v>
      </c>
      <c r="G22" s="746"/>
      <c r="H22" s="746"/>
      <c r="I22" s="746"/>
      <c r="J22" s="746"/>
      <c r="K22" s="746"/>
      <c r="L22" s="746"/>
      <c r="M22" s="746"/>
      <c r="N22" s="746"/>
      <c r="O22" s="746"/>
      <c r="P22" s="746"/>
      <c r="Q22" s="746"/>
      <c r="R22" s="746"/>
      <c r="S22" s="746"/>
      <c r="T22" s="746"/>
      <c r="U22" s="746"/>
      <c r="V22" s="746"/>
      <c r="W22" s="746"/>
      <c r="X22" s="746"/>
      <c r="Y22" s="746"/>
      <c r="Z22" s="746"/>
      <c r="AA22" s="746"/>
      <c r="AB22" s="746"/>
      <c r="AC22" s="746"/>
      <c r="AD22" s="746"/>
      <c r="AE22" s="746"/>
      <c r="AF22" s="746"/>
      <c r="AG22" s="746"/>
      <c r="AH22" s="746"/>
      <c r="AI22" s="746"/>
      <c r="AJ22" s="746"/>
      <c r="AK22" s="746"/>
      <c r="AL22" s="746"/>
      <c r="AM22" s="746"/>
      <c r="AN22" s="746"/>
      <c r="AO22" s="746"/>
      <c r="AP22" s="746"/>
      <c r="AQ22" s="746"/>
      <c r="AR22" s="746"/>
      <c r="AS22" s="746"/>
      <c r="AT22" s="746"/>
      <c r="AU22" s="746"/>
      <c r="AV22" s="746"/>
      <c r="AW22" s="746"/>
      <c r="AX22" s="746"/>
      <c r="AY22" s="746"/>
      <c r="AZ22" s="746"/>
      <c r="BA22" s="746"/>
      <c r="BB22" s="746"/>
      <c r="BC22" s="746"/>
      <c r="BD22" s="746"/>
      <c r="BE22" s="746"/>
      <c r="BF22" s="746"/>
      <c r="BG22" s="746"/>
      <c r="BH22" s="746"/>
      <c r="BI22" s="746"/>
      <c r="BJ22" s="746"/>
      <c r="BK22" s="746"/>
      <c r="BL22" s="746"/>
      <c r="BM22" s="746"/>
      <c r="BN22" s="746"/>
      <c r="BO22" s="746"/>
      <c r="BP22" s="746"/>
      <c r="BQ22" s="746"/>
      <c r="BR22" s="746"/>
      <c r="BS22" s="746"/>
      <c r="BT22" s="746"/>
      <c r="BU22" s="746"/>
      <c r="BV22" s="746"/>
      <c r="BW22" s="746"/>
      <c r="BX22" s="746"/>
      <c r="BY22" s="746"/>
      <c r="BZ22" s="746"/>
      <c r="CA22" s="746"/>
      <c r="CB22" s="746"/>
      <c r="CC22" s="746"/>
      <c r="CD22" s="746"/>
      <c r="CE22" s="746"/>
      <c r="CF22" s="746"/>
      <c r="CG22" s="746"/>
      <c r="CH22" s="746"/>
      <c r="CI22" s="746"/>
      <c r="CJ22" s="746"/>
      <c r="CK22" s="746"/>
      <c r="CL22" s="746"/>
      <c r="CM22" s="746"/>
      <c r="CN22" s="746"/>
      <c r="CO22" s="746"/>
      <c r="CP22" s="746"/>
      <c r="CQ22" s="746"/>
      <c r="CR22" s="746"/>
      <c r="CS22" s="746"/>
      <c r="CT22" s="746"/>
      <c r="CU22" s="746"/>
      <c r="CV22" s="746"/>
      <c r="CW22" s="746"/>
      <c r="CX22" s="729"/>
      <c r="CY22" s="729"/>
      <c r="CZ22" s="729"/>
      <c r="DA22" s="729"/>
      <c r="DB22" s="729"/>
      <c r="DC22" s="729"/>
      <c r="DD22" s="729"/>
      <c r="DE22" s="729"/>
      <c r="DF22" s="729"/>
      <c r="DG22" s="729"/>
      <c r="DH22" s="729"/>
      <c r="DI22" s="729"/>
      <c r="DJ22" s="729"/>
      <c r="DK22" s="729"/>
      <c r="DL22" s="729"/>
      <c r="DM22" s="729"/>
      <c r="DN22" s="729"/>
      <c r="DO22" s="729"/>
      <c r="DP22" s="729"/>
      <c r="DQ22" s="729"/>
      <c r="DR22" s="729"/>
      <c r="DS22" s="729"/>
      <c r="DT22" s="729"/>
      <c r="DU22" s="729"/>
    </row>
    <row r="23" spans="2:125" s="412" customFormat="1" ht="27.75" customHeight="1">
      <c r="B23" s="765" t="s">
        <v>53</v>
      </c>
      <c r="C23" s="766"/>
      <c r="D23" s="767"/>
      <c r="E23" s="511"/>
      <c r="F23" s="521">
        <v>100</v>
      </c>
      <c r="G23" s="522">
        <v>100</v>
      </c>
      <c r="H23" s="523">
        <v>100</v>
      </c>
      <c r="I23" s="524"/>
      <c r="J23" s="521">
        <v>100</v>
      </c>
      <c r="K23" s="522">
        <v>100</v>
      </c>
      <c r="L23" s="523">
        <v>100</v>
      </c>
      <c r="M23" s="524"/>
      <c r="N23" s="521">
        <v>100</v>
      </c>
      <c r="O23" s="522">
        <v>100</v>
      </c>
      <c r="P23" s="523">
        <v>100</v>
      </c>
      <c r="Q23" s="524"/>
      <c r="R23" s="521">
        <v>100</v>
      </c>
      <c r="S23" s="522">
        <v>100</v>
      </c>
      <c r="T23" s="523">
        <v>100</v>
      </c>
      <c r="U23" s="524"/>
      <c r="V23" s="521">
        <v>100</v>
      </c>
      <c r="W23" s="522">
        <v>100</v>
      </c>
      <c r="X23" s="523">
        <v>100</v>
      </c>
      <c r="Y23" s="524"/>
      <c r="Z23" s="521">
        <v>100</v>
      </c>
      <c r="AA23" s="522">
        <v>100</v>
      </c>
      <c r="AB23" s="523">
        <v>100</v>
      </c>
      <c r="AC23" s="524"/>
      <c r="AD23" s="521">
        <v>100</v>
      </c>
      <c r="AE23" s="522">
        <v>100</v>
      </c>
      <c r="AF23" s="523">
        <v>100</v>
      </c>
      <c r="AG23" s="525"/>
      <c r="AH23" s="521">
        <v>100</v>
      </c>
      <c r="AI23" s="522">
        <v>100</v>
      </c>
      <c r="AJ23" s="523">
        <v>100</v>
      </c>
      <c r="AK23" s="526"/>
      <c r="AL23" s="521">
        <v>100</v>
      </c>
      <c r="AM23" s="522">
        <v>100</v>
      </c>
      <c r="AN23" s="523">
        <v>100</v>
      </c>
      <c r="AO23" s="527"/>
      <c r="AP23" s="526"/>
      <c r="AQ23" s="521">
        <v>100</v>
      </c>
      <c r="AR23" s="522">
        <v>100</v>
      </c>
      <c r="AS23" s="523">
        <v>100</v>
      </c>
      <c r="AT23" s="526"/>
      <c r="AU23" s="521">
        <v>100</v>
      </c>
      <c r="AV23" s="522">
        <v>100</v>
      </c>
      <c r="AW23" s="523">
        <v>100</v>
      </c>
      <c r="AX23" s="423"/>
      <c r="AY23" s="521">
        <v>100</v>
      </c>
      <c r="AZ23" s="522">
        <v>100</v>
      </c>
      <c r="BA23" s="523">
        <v>100</v>
      </c>
      <c r="BB23" s="423"/>
      <c r="BC23" s="521">
        <v>100</v>
      </c>
      <c r="BD23" s="522">
        <v>100</v>
      </c>
      <c r="BE23" s="523">
        <v>100</v>
      </c>
      <c r="BF23" s="423"/>
      <c r="BG23" s="528">
        <v>100</v>
      </c>
      <c r="BH23" s="529">
        <v>100</v>
      </c>
      <c r="BI23" s="530">
        <v>100</v>
      </c>
      <c r="BJ23" s="737"/>
      <c r="BK23" s="528">
        <v>100</v>
      </c>
      <c r="BL23" s="529">
        <v>100</v>
      </c>
      <c r="BM23" s="531">
        <v>100</v>
      </c>
      <c r="BN23" s="737"/>
      <c r="BO23" s="528">
        <v>100</v>
      </c>
      <c r="BP23" s="529">
        <v>100</v>
      </c>
      <c r="BQ23" s="531">
        <v>100</v>
      </c>
      <c r="BR23" s="737"/>
      <c r="BS23" s="528">
        <v>100</v>
      </c>
      <c r="BT23" s="529">
        <v>100</v>
      </c>
      <c r="BU23" s="531">
        <v>100</v>
      </c>
      <c r="BV23" s="737"/>
      <c r="BW23" s="528">
        <v>100</v>
      </c>
      <c r="BX23" s="529">
        <v>100</v>
      </c>
      <c r="BY23" s="531">
        <v>100</v>
      </c>
      <c r="BZ23" s="747"/>
      <c r="CA23" s="528">
        <v>100</v>
      </c>
      <c r="CB23" s="532">
        <v>100</v>
      </c>
      <c r="CC23" s="530">
        <v>100</v>
      </c>
      <c r="CD23" s="747"/>
      <c r="CE23" s="528">
        <v>100</v>
      </c>
      <c r="CF23" s="532">
        <v>100</v>
      </c>
      <c r="CG23" s="530">
        <v>100</v>
      </c>
      <c r="CH23" s="737"/>
      <c r="CI23" s="528">
        <v>100</v>
      </c>
      <c r="CJ23" s="532">
        <v>100</v>
      </c>
      <c r="CK23" s="531">
        <v>100</v>
      </c>
      <c r="CL23" s="737"/>
      <c r="CM23" s="528">
        <v>100</v>
      </c>
      <c r="CN23" s="529">
        <v>100</v>
      </c>
      <c r="CO23" s="531">
        <v>100</v>
      </c>
      <c r="CP23" s="737"/>
      <c r="CQ23" s="528">
        <v>100</v>
      </c>
      <c r="CR23" s="529">
        <v>100</v>
      </c>
      <c r="CS23" s="531">
        <v>100</v>
      </c>
      <c r="CT23" s="747"/>
      <c r="CU23" s="528">
        <v>100</v>
      </c>
      <c r="CV23" s="532">
        <v>100</v>
      </c>
      <c r="CW23" s="530">
        <v>100</v>
      </c>
      <c r="CX23" s="427"/>
      <c r="CY23" s="533">
        <v>100</v>
      </c>
      <c r="CZ23" s="534">
        <v>100</v>
      </c>
      <c r="DA23" s="535">
        <v>100</v>
      </c>
      <c r="DB23" s="427"/>
      <c r="DC23" s="533">
        <v>100</v>
      </c>
      <c r="DD23" s="534">
        <v>100</v>
      </c>
      <c r="DE23" s="535">
        <v>100</v>
      </c>
      <c r="DF23" s="427"/>
      <c r="DG23" s="650">
        <v>100</v>
      </c>
      <c r="DH23" s="534">
        <v>100</v>
      </c>
      <c r="DI23" s="535">
        <v>100</v>
      </c>
      <c r="DJ23" s="427"/>
      <c r="DK23" s="554">
        <v>100</v>
      </c>
      <c r="DL23" s="660">
        <v>100</v>
      </c>
      <c r="DM23" s="535">
        <v>100</v>
      </c>
      <c r="DN23" s="427"/>
      <c r="DO23" s="533">
        <v>100</v>
      </c>
      <c r="DP23" s="660">
        <v>100</v>
      </c>
      <c r="DQ23" s="535">
        <v>100</v>
      </c>
      <c r="DR23" s="427"/>
      <c r="DS23" s="533">
        <v>100</v>
      </c>
      <c r="DT23" s="534">
        <v>100</v>
      </c>
      <c r="DU23" s="535">
        <v>100</v>
      </c>
    </row>
    <row r="24" spans="2:125" s="412" customFormat="1" ht="18.75" customHeight="1">
      <c r="B24" s="768" t="s">
        <v>54</v>
      </c>
      <c r="C24" s="769"/>
      <c r="D24" s="770"/>
      <c r="E24" s="511"/>
      <c r="F24" s="536"/>
      <c r="G24" s="537"/>
      <c r="H24" s="537"/>
      <c r="I24" s="538"/>
      <c r="J24" s="536"/>
      <c r="K24" s="537"/>
      <c r="L24" s="537"/>
      <c r="M24" s="538"/>
      <c r="N24" s="536"/>
      <c r="O24" s="537"/>
      <c r="P24" s="537"/>
      <c r="Q24" s="538"/>
      <c r="R24" s="536"/>
      <c r="S24" s="537"/>
      <c r="T24" s="537"/>
      <c r="U24" s="538"/>
      <c r="V24" s="536"/>
      <c r="W24" s="537"/>
      <c r="X24" s="537"/>
      <c r="Y24" s="538"/>
      <c r="Z24" s="536"/>
      <c r="AA24" s="537"/>
      <c r="AB24" s="537"/>
      <c r="AC24" s="538"/>
      <c r="AD24" s="536"/>
      <c r="AE24" s="537"/>
      <c r="AF24" s="537"/>
      <c r="AG24" s="539"/>
      <c r="AH24" s="536"/>
      <c r="AI24" s="537"/>
      <c r="AJ24" s="537"/>
      <c r="AK24" s="526"/>
      <c r="AL24" s="536"/>
      <c r="AM24" s="537"/>
      <c r="AN24" s="537"/>
      <c r="AO24" s="527"/>
      <c r="AP24" s="526"/>
      <c r="AQ24" s="536"/>
      <c r="AR24" s="537"/>
      <c r="AS24" s="537"/>
      <c r="AT24" s="526"/>
      <c r="AU24" s="536"/>
      <c r="AV24" s="537"/>
      <c r="AW24" s="537"/>
      <c r="AX24" s="423"/>
      <c r="AY24" s="536"/>
      <c r="AZ24" s="537"/>
      <c r="BA24" s="537"/>
      <c r="BB24" s="423"/>
      <c r="BC24" s="536"/>
      <c r="BD24" s="537"/>
      <c r="BE24" s="537"/>
      <c r="BF24" s="423"/>
      <c r="BG24" s="540"/>
      <c r="BH24" s="541"/>
      <c r="BI24" s="541"/>
      <c r="BJ24" s="737"/>
      <c r="BK24" s="540"/>
      <c r="BL24" s="541"/>
      <c r="BM24" s="541"/>
      <c r="BN24" s="737"/>
      <c r="BO24" s="540"/>
      <c r="BP24" s="541"/>
      <c r="BQ24" s="541"/>
      <c r="BR24" s="737"/>
      <c r="BS24" s="540"/>
      <c r="BT24" s="541"/>
      <c r="BU24" s="541"/>
      <c r="BV24" s="737"/>
      <c r="BW24" s="540"/>
      <c r="BX24" s="541"/>
      <c r="BY24" s="541"/>
      <c r="BZ24" s="747"/>
      <c r="CA24" s="540"/>
      <c r="CB24" s="541"/>
      <c r="CC24" s="541"/>
      <c r="CD24" s="747"/>
      <c r="CE24" s="540"/>
      <c r="CF24" s="541"/>
      <c r="CG24" s="541"/>
      <c r="CH24" s="737"/>
      <c r="CI24" s="540"/>
      <c r="CJ24" s="541"/>
      <c r="CK24" s="541"/>
      <c r="CL24" s="737"/>
      <c r="CM24" s="540"/>
      <c r="CN24" s="541"/>
      <c r="CO24" s="541"/>
      <c r="CP24" s="737"/>
      <c r="CQ24" s="540"/>
      <c r="CR24" s="541"/>
      <c r="CS24" s="541"/>
      <c r="CT24" s="747"/>
      <c r="CU24" s="540"/>
      <c r="CV24" s="541"/>
      <c r="CW24" s="541"/>
      <c r="DH24" s="638"/>
      <c r="DK24" s="638"/>
      <c r="DT24" s="638"/>
    </row>
    <row r="25" spans="2:125" s="412" customFormat="1" ht="27.75" customHeight="1">
      <c r="B25" s="542"/>
      <c r="C25" s="781" t="s">
        <v>55</v>
      </c>
      <c r="D25" s="782"/>
      <c r="E25" s="511"/>
      <c r="F25" s="543">
        <v>14</v>
      </c>
      <c r="G25" s="544">
        <v>15.4</v>
      </c>
      <c r="H25" s="545">
        <v>7.8</v>
      </c>
      <c r="I25" s="546"/>
      <c r="J25" s="543">
        <v>14.3</v>
      </c>
      <c r="K25" s="544">
        <v>15.8</v>
      </c>
      <c r="L25" s="545">
        <v>7.8</v>
      </c>
      <c r="M25" s="546"/>
      <c r="N25" s="543">
        <v>13.5</v>
      </c>
      <c r="O25" s="544">
        <v>14.8</v>
      </c>
      <c r="P25" s="545">
        <v>8.9</v>
      </c>
      <c r="Q25" s="546"/>
      <c r="R25" s="543">
        <v>13.4</v>
      </c>
      <c r="S25" s="544">
        <v>14.6</v>
      </c>
      <c r="T25" s="545">
        <v>9.3000000000000007</v>
      </c>
      <c r="U25" s="546"/>
      <c r="V25" s="543">
        <v>13.317269940465549</v>
      </c>
      <c r="W25" s="544">
        <v>14.507793791465129</v>
      </c>
      <c r="X25" s="545">
        <v>9.800706482673565</v>
      </c>
      <c r="Y25" s="546"/>
      <c r="Z25" s="543">
        <v>14.123409290271072</v>
      </c>
      <c r="AA25" s="544">
        <v>15.267507196569541</v>
      </c>
      <c r="AB25" s="545">
        <v>10.802001868442551</v>
      </c>
      <c r="AC25" s="546"/>
      <c r="AD25" s="543">
        <v>16.57587928095823</v>
      </c>
      <c r="AE25" s="544">
        <v>17.949088619632473</v>
      </c>
      <c r="AF25" s="545">
        <v>13.032839126060439</v>
      </c>
      <c r="AG25" s="547"/>
      <c r="AH25" s="543">
        <v>17.615414870389369</v>
      </c>
      <c r="AI25" s="544">
        <v>19.18971603560945</v>
      </c>
      <c r="AJ25" s="545">
        <v>13.770162311387704</v>
      </c>
      <c r="AK25" s="548"/>
      <c r="AL25" s="543">
        <v>19.355761236407663</v>
      </c>
      <c r="AM25" s="544">
        <v>21.327778318508546</v>
      </c>
      <c r="AN25" s="545">
        <v>14.661450328183555</v>
      </c>
      <c r="AO25" s="527"/>
      <c r="AP25" s="548"/>
      <c r="AQ25" s="543">
        <v>20.704088631993674</v>
      </c>
      <c r="AR25" s="544">
        <v>23.200106789541834</v>
      </c>
      <c r="AS25" s="545">
        <v>15.613359037643853</v>
      </c>
      <c r="AT25" s="548"/>
      <c r="AU25" s="543">
        <v>21.747491819164591</v>
      </c>
      <c r="AV25" s="544">
        <v>24.127916914656712</v>
      </c>
      <c r="AW25" s="545">
        <v>16.884254767181901</v>
      </c>
      <c r="AX25" s="462"/>
      <c r="AY25" s="543">
        <v>22.695630337931444</v>
      </c>
      <c r="AZ25" s="544">
        <v>25.286213174638377</v>
      </c>
      <c r="BA25" s="545">
        <v>17.565604518354561</v>
      </c>
      <c r="BB25" s="462"/>
      <c r="BC25" s="543">
        <v>24.839815793094193</v>
      </c>
      <c r="BD25" s="544">
        <v>29.019206405507799</v>
      </c>
      <c r="BE25" s="545">
        <v>18.36180501505504</v>
      </c>
      <c r="BF25" s="462"/>
      <c r="BG25" s="549">
        <v>25.780982838711157</v>
      </c>
      <c r="BH25" s="550">
        <v>30.404107749310967</v>
      </c>
      <c r="BI25" s="551">
        <v>19.549273366048336</v>
      </c>
      <c r="BJ25" s="737"/>
      <c r="BK25" s="552">
        <v>27</v>
      </c>
      <c r="BL25" s="550">
        <v>31.8</v>
      </c>
      <c r="BM25" s="551">
        <v>21.5</v>
      </c>
      <c r="BN25" s="737"/>
      <c r="BO25" s="552">
        <f>BO10/BO8*100</f>
        <v>27.56993764600643</v>
      </c>
      <c r="BP25" s="550">
        <f>BP10/BP8*100</f>
        <v>32.5593699589975</v>
      </c>
      <c r="BQ25" s="551">
        <f>BQ10/BQ8*100</f>
        <v>22.348597568899358</v>
      </c>
      <c r="BR25" s="737"/>
      <c r="BS25" s="552">
        <f>BS10/BS8*100</f>
        <v>27.665869454914251</v>
      </c>
      <c r="BT25" s="553">
        <f>BT10/BT8*100</f>
        <v>32.873447075370713</v>
      </c>
      <c r="BU25" s="551">
        <f>BU10/BU8*100</f>
        <v>22.498246967747892</v>
      </c>
      <c r="BV25" s="737"/>
      <c r="BW25" s="552">
        <f>BW10/BW8*100</f>
        <v>27.824755766789121</v>
      </c>
      <c r="BX25" s="550">
        <f>BX10/BX8*100</f>
        <v>33.229114499073575</v>
      </c>
      <c r="BY25" s="551">
        <f>BY10/BY8*100</f>
        <v>22.610217582876455</v>
      </c>
      <c r="BZ25" s="747"/>
      <c r="CA25" s="552">
        <f>CA10/CA8*100</f>
        <v>27.588525105041327</v>
      </c>
      <c r="CB25" s="550">
        <v>33.492933579438315</v>
      </c>
      <c r="CC25" s="551">
        <f>CC10/CC8*100</f>
        <v>22.113556811304424</v>
      </c>
      <c r="CD25" s="747"/>
      <c r="CE25" s="552">
        <f>CE10/CE8*100</f>
        <v>27.5867996840568</v>
      </c>
      <c r="CF25" s="550">
        <f>CF10/CF8*100</f>
        <v>33.51512062745455</v>
      </c>
      <c r="CG25" s="551">
        <f>CG10/CG8*100</f>
        <v>22.109412829912323</v>
      </c>
      <c r="CH25" s="737"/>
      <c r="CI25" s="552">
        <f>CI10/CI8*100</f>
        <v>27.475079537116727</v>
      </c>
      <c r="CJ25" s="550">
        <f>CJ10/CJ8*100</f>
        <v>33.474737348441607</v>
      </c>
      <c r="CK25" s="551">
        <f>CK10/CK8*100</f>
        <v>22.046343260858446</v>
      </c>
      <c r="CL25" s="737"/>
      <c r="CM25" s="552">
        <f>CM10/CM8*100</f>
        <v>27.414070592181982</v>
      </c>
      <c r="CN25" s="550">
        <f>CN10/CN8*100</f>
        <v>33.200539044535049</v>
      </c>
      <c r="CO25" s="551">
        <f>CO10/CO8*100</f>
        <v>22.065102124493986</v>
      </c>
      <c r="CP25" s="737"/>
      <c r="CQ25" s="552">
        <f>CQ10/CQ8*100</f>
        <v>27.403353656743697</v>
      </c>
      <c r="CR25" s="550">
        <f>CR10/CR8*100</f>
        <v>33.186411356890915</v>
      </c>
      <c r="CS25" s="551">
        <f>CS10/$CS$8*100</f>
        <v>22.170476519791176</v>
      </c>
      <c r="CT25" s="747"/>
      <c r="CU25" s="552">
        <f>CU10/CU8*100</f>
        <v>27.737300878200827</v>
      </c>
      <c r="CV25" s="550">
        <f>CV10/CV8*100</f>
        <v>33.56680216761351</v>
      </c>
      <c r="CW25" s="551">
        <f>CW10/CW8*100</f>
        <v>22.501547867437662</v>
      </c>
      <c r="CX25" s="427"/>
      <c r="CY25" s="554">
        <f>CY10/CY8*100</f>
        <v>27.695945957905955</v>
      </c>
      <c r="CZ25" s="553">
        <f>CZ10/CZ8*100</f>
        <v>33.727759878036935</v>
      </c>
      <c r="DA25" s="555">
        <f>(DA10/$DA$8*100)</f>
        <v>22.748164662940653</v>
      </c>
      <c r="DB25" s="427"/>
      <c r="DC25" s="554">
        <f>DC10/DC8*100</f>
        <v>27.667162694450909</v>
      </c>
      <c r="DD25" s="553">
        <f>(DD10/DD8*100)</f>
        <v>33.670717743410862</v>
      </c>
      <c r="DE25" s="555">
        <f>(DE10/DE8*100)</f>
        <v>22.872218081830006</v>
      </c>
      <c r="DF25" s="427"/>
      <c r="DG25" s="651">
        <f>DG10/DG8*100</f>
        <v>27.278136683902293</v>
      </c>
      <c r="DH25" s="553">
        <f>(DH10/DH8*100)</f>
        <v>33.172043357018772</v>
      </c>
      <c r="DI25" s="555">
        <f>(DI10/DI8*100)</f>
        <v>22.704337153977001</v>
      </c>
      <c r="DJ25" s="427"/>
      <c r="DK25" s="554">
        <f>DK10/DK8*100</f>
        <v>27.288084361332089</v>
      </c>
      <c r="DL25" s="661">
        <f>(DL10/DL8*100)</f>
        <v>33.240441505840387</v>
      </c>
      <c r="DM25" s="555">
        <f>(DM10/DM8*100)</f>
        <v>22.818160562740349</v>
      </c>
      <c r="DN25" s="427"/>
      <c r="DO25" s="554">
        <f>DO10/DO8*100</f>
        <v>27.396134053260003</v>
      </c>
      <c r="DP25" s="661">
        <f>DP10/DP8*100</f>
        <v>33.526424781427231</v>
      </c>
      <c r="DQ25" s="555">
        <f>DQ10/$DQ$8*100</f>
        <v>23.010865080168159</v>
      </c>
      <c r="DR25" s="427"/>
      <c r="DS25" s="554">
        <f>DS10/DS8*100</f>
        <v>27.381315132322403</v>
      </c>
      <c r="DT25" s="553">
        <f>DT10/DT8*100</f>
        <v>33.514971283089295</v>
      </c>
      <c r="DU25" s="555">
        <f>DU10/$DQ$8*100</f>
        <v>23.007637861332082</v>
      </c>
    </row>
    <row r="26" spans="2:125" s="412" customFormat="1" ht="18.75" customHeight="1">
      <c r="B26" s="467"/>
      <c r="C26" s="556"/>
      <c r="D26" s="556"/>
      <c r="E26" s="557"/>
      <c r="F26" s="537"/>
      <c r="G26" s="537"/>
      <c r="H26" s="537"/>
      <c r="I26" s="538"/>
      <c r="J26" s="537"/>
      <c r="K26" s="537"/>
      <c r="L26" s="537"/>
      <c r="M26" s="538"/>
      <c r="N26" s="537"/>
      <c r="O26" s="537"/>
      <c r="P26" s="537"/>
      <c r="Q26" s="538"/>
      <c r="R26" s="537"/>
      <c r="S26" s="537"/>
      <c r="T26" s="537"/>
      <c r="U26" s="538"/>
      <c r="V26" s="537"/>
      <c r="W26" s="537"/>
      <c r="X26" s="537"/>
      <c r="Y26" s="538"/>
      <c r="Z26" s="537"/>
      <c r="AA26" s="537"/>
      <c r="AB26" s="537"/>
      <c r="AC26" s="538"/>
      <c r="AD26" s="537"/>
      <c r="AE26" s="537"/>
      <c r="AF26" s="537"/>
      <c r="AG26" s="539"/>
      <c r="AH26" s="537"/>
      <c r="AI26" s="537"/>
      <c r="AJ26" s="537"/>
      <c r="AK26" s="526"/>
      <c r="AL26" s="537"/>
      <c r="AM26" s="537"/>
      <c r="AN26" s="537"/>
      <c r="AO26" s="527"/>
      <c r="AP26" s="526"/>
      <c r="AQ26" s="537"/>
      <c r="AR26" s="537"/>
      <c r="AS26" s="537"/>
      <c r="AT26" s="526"/>
      <c r="AU26" s="537"/>
      <c r="AV26" s="537"/>
      <c r="AW26" s="537"/>
      <c r="AX26" s="423"/>
      <c r="AY26" s="537"/>
      <c r="AZ26" s="537"/>
      <c r="BA26" s="537"/>
      <c r="BB26" s="423"/>
      <c r="BC26" s="537"/>
      <c r="BD26" s="537"/>
      <c r="BE26" s="537"/>
      <c r="BF26" s="423"/>
      <c r="BG26" s="541"/>
      <c r="BH26" s="541"/>
      <c r="BI26" s="541"/>
      <c r="BJ26" s="737"/>
      <c r="BK26" s="541"/>
      <c r="BL26" s="541"/>
      <c r="BM26" s="541"/>
      <c r="BN26" s="737"/>
      <c r="BO26" s="541"/>
      <c r="BP26" s="541"/>
      <c r="BQ26" s="541"/>
      <c r="BR26" s="737"/>
      <c r="BS26" s="541"/>
      <c r="BT26" s="541"/>
      <c r="BU26" s="541"/>
      <c r="BV26" s="737"/>
      <c r="BW26" s="541"/>
      <c r="BX26" s="541"/>
      <c r="BY26" s="541"/>
      <c r="BZ26" s="747"/>
      <c r="CA26" s="541"/>
      <c r="CB26" s="541"/>
      <c r="CC26" s="541"/>
      <c r="CD26" s="747"/>
      <c r="CE26" s="541"/>
      <c r="CF26" s="541"/>
      <c r="CG26" s="541"/>
      <c r="CH26" s="737"/>
      <c r="CI26" s="541"/>
      <c r="CJ26" s="541"/>
      <c r="CK26" s="541"/>
      <c r="CL26" s="737"/>
      <c r="CM26" s="541"/>
      <c r="CN26" s="541"/>
      <c r="CO26" s="541"/>
      <c r="CP26" s="737"/>
      <c r="CQ26" s="541"/>
      <c r="CR26" s="541"/>
      <c r="CS26" s="558"/>
      <c r="CT26" s="747"/>
      <c r="CU26" s="541"/>
      <c r="CV26" s="541"/>
      <c r="CW26" s="541"/>
      <c r="CX26" s="427"/>
      <c r="CY26" s="447"/>
      <c r="CZ26" s="443"/>
      <c r="DA26" s="559"/>
      <c r="DB26" s="427"/>
      <c r="DC26" s="447"/>
      <c r="DD26" s="443"/>
      <c r="DE26" s="559"/>
      <c r="DF26" s="427"/>
      <c r="DG26" s="647"/>
      <c r="DH26" s="443"/>
      <c r="DI26" s="559"/>
      <c r="DJ26" s="427"/>
      <c r="DK26" s="472"/>
      <c r="DL26" s="658"/>
      <c r="DM26" s="559"/>
      <c r="DN26" s="427"/>
      <c r="DO26" s="447"/>
      <c r="DP26" s="658"/>
      <c r="DQ26" s="559"/>
      <c r="DR26" s="427"/>
      <c r="DS26" s="447"/>
      <c r="DT26" s="443"/>
      <c r="DU26" s="559"/>
    </row>
    <row r="27" spans="2:125" s="588" customFormat="1" ht="27.75" customHeight="1">
      <c r="B27" s="753" t="s">
        <v>56</v>
      </c>
      <c r="C27" s="754"/>
      <c r="D27" s="755"/>
      <c r="E27" s="589"/>
      <c r="F27" s="560">
        <v>4.0999999999999996</v>
      </c>
      <c r="G27" s="561">
        <v>3.8</v>
      </c>
      <c r="H27" s="562">
        <v>5.3</v>
      </c>
      <c r="I27" s="538"/>
      <c r="J27" s="560">
        <v>4.2</v>
      </c>
      <c r="K27" s="561">
        <v>4</v>
      </c>
      <c r="L27" s="562">
        <v>5.2</v>
      </c>
      <c r="M27" s="538"/>
      <c r="N27" s="560">
        <v>4.0999999999999996</v>
      </c>
      <c r="O27" s="561">
        <v>3.7</v>
      </c>
      <c r="P27" s="562">
        <v>5.6</v>
      </c>
      <c r="Q27" s="538"/>
      <c r="R27" s="560">
        <v>4.0999999999999996</v>
      </c>
      <c r="S27" s="561">
        <v>3.7</v>
      </c>
      <c r="T27" s="562">
        <v>5.5</v>
      </c>
      <c r="U27" s="538"/>
      <c r="V27" s="560">
        <v>4.1672529185218421</v>
      </c>
      <c r="W27" s="561">
        <v>3.6280120268027787</v>
      </c>
      <c r="X27" s="562">
        <v>5.7600599951497351</v>
      </c>
      <c r="Y27" s="538"/>
      <c r="Z27" s="560">
        <v>4.322175527763668</v>
      </c>
      <c r="AA27" s="561">
        <v>3.7633252432826767</v>
      </c>
      <c r="AB27" s="562">
        <v>5.9445624514243054</v>
      </c>
      <c r="AC27" s="538"/>
      <c r="AD27" s="560">
        <v>5.5697195006616784</v>
      </c>
      <c r="AE27" s="561">
        <v>5.0008991014904476</v>
      </c>
      <c r="AF27" s="562">
        <v>7.0373424321619682</v>
      </c>
      <c r="AG27" s="539"/>
      <c r="AH27" s="560">
        <v>5.8253624912204165</v>
      </c>
      <c r="AI27" s="561">
        <v>5.3700567329140672</v>
      </c>
      <c r="AJ27" s="562">
        <v>6.9374531578184602</v>
      </c>
      <c r="AK27" s="526"/>
      <c r="AL27" s="560">
        <v>6.1958020408858863</v>
      </c>
      <c r="AM27" s="561">
        <v>5.6800384315816421</v>
      </c>
      <c r="AN27" s="562">
        <v>7.4235574995975258</v>
      </c>
      <c r="AO27" s="590"/>
      <c r="AP27" s="526"/>
      <c r="AQ27" s="560">
        <v>6.5295740742577673</v>
      </c>
      <c r="AR27" s="561">
        <v>6.0834799848111762</v>
      </c>
      <c r="AS27" s="562">
        <v>7.4394009423607788</v>
      </c>
      <c r="AT27" s="526"/>
      <c r="AU27" s="560">
        <v>6.7082507477027491</v>
      </c>
      <c r="AV27" s="561">
        <v>5.9816952501564424</v>
      </c>
      <c r="AW27" s="562">
        <v>8.1926123529808361</v>
      </c>
      <c r="AX27" s="423"/>
      <c r="AY27" s="560">
        <v>6.9415596663812726</v>
      </c>
      <c r="AZ27" s="561">
        <v>6.202858790051172</v>
      </c>
      <c r="BA27" s="562">
        <v>8.4043789651204879</v>
      </c>
      <c r="BB27" s="423"/>
      <c r="BC27" s="560">
        <v>7.4478730609779369</v>
      </c>
      <c r="BD27" s="561">
        <v>6.8143058087621524</v>
      </c>
      <c r="BE27" s="562">
        <v>8.4298955300613638</v>
      </c>
      <c r="BF27" s="423"/>
      <c r="BG27" s="563">
        <v>7.7575645726932656</v>
      </c>
      <c r="BH27" s="564">
        <v>7.1864230028519867</v>
      </c>
      <c r="BI27" s="565">
        <v>8.5274309292892152</v>
      </c>
      <c r="BJ27" s="737"/>
      <c r="BK27" s="566">
        <v>8</v>
      </c>
      <c r="BL27" s="564">
        <v>7.4</v>
      </c>
      <c r="BM27" s="565">
        <v>8.6999999999999993</v>
      </c>
      <c r="BN27" s="737"/>
      <c r="BO27" s="566">
        <f>BO12/BO8*100</f>
        <v>8.171456981823539</v>
      </c>
      <c r="BP27" s="564">
        <f>BP12/BP8*100</f>
        <v>7.5916997983904864</v>
      </c>
      <c r="BQ27" s="565">
        <f>BQ12/BQ8*100</f>
        <v>8.7781611571598734</v>
      </c>
      <c r="BR27" s="737"/>
      <c r="BS27" s="566">
        <f>BS12/BS8*100</f>
        <v>8.0030891004426099</v>
      </c>
      <c r="BT27" s="564">
        <f>BT12/BT8*100</f>
        <v>7.4865044888842807</v>
      </c>
      <c r="BU27" s="565">
        <f>BU12/BU8*100</f>
        <v>8.5156259109572119</v>
      </c>
      <c r="BV27" s="737"/>
      <c r="BW27" s="566">
        <f>BW12/BW8*100</f>
        <v>8.1264962327115811</v>
      </c>
      <c r="BX27" s="564">
        <f>BX12/BX8*100</f>
        <v>7.6006935362274364</v>
      </c>
      <c r="BY27" s="565">
        <f>BY12/BY8*100</f>
        <v>8.6362247335832993</v>
      </c>
      <c r="BZ27" s="747"/>
      <c r="CA27" s="566">
        <f>CA12/CA8*100</f>
        <v>8.0256805913801674</v>
      </c>
      <c r="CB27" s="564">
        <v>7.6169078992457342</v>
      </c>
      <c r="CC27" s="565">
        <f>CC12/CC8*100</f>
        <v>8.4762309740914059</v>
      </c>
      <c r="CD27" s="747"/>
      <c r="CE27" s="566">
        <f>CE12/CE8*100</f>
        <v>7.9993319314515876</v>
      </c>
      <c r="CF27" s="564">
        <f>CF12/CF8*100</f>
        <v>7.557040772572285</v>
      </c>
      <c r="CG27" s="565">
        <f>CG12/CG8*100</f>
        <v>8.4079804851449946</v>
      </c>
      <c r="CH27" s="737"/>
      <c r="CI27" s="566">
        <f>CI12/CI8*100</f>
        <v>7.9683333991870473</v>
      </c>
      <c r="CJ27" s="564">
        <f>CJ12/CJ8*100</f>
        <v>7.4754292697997506</v>
      </c>
      <c r="CK27" s="565">
        <f>CK12/CK8*100</f>
        <v>8.4143332565241487</v>
      </c>
      <c r="CL27" s="737"/>
      <c r="CM27" s="566">
        <f>CM12/CM8*100</f>
        <v>8.0035337140683058</v>
      </c>
      <c r="CN27" s="564">
        <f>CN12/CN8*100</f>
        <v>7.4529561020795123</v>
      </c>
      <c r="CO27" s="565">
        <f>CO12/CO8*100</f>
        <v>8.5124835700630133</v>
      </c>
      <c r="CP27" s="737"/>
      <c r="CQ27" s="566">
        <f>CQ12/CQ8*100</f>
        <v>8.0247065429670386</v>
      </c>
      <c r="CR27" s="564">
        <f>CR12/CR8*100</f>
        <v>7.5387672245964863</v>
      </c>
      <c r="CS27" s="565">
        <f t="shared" ref="CS27:CS32" si="10">CS12/$CS$8*100</f>
        <v>8.464415237034336</v>
      </c>
      <c r="CT27" s="747"/>
      <c r="CU27" s="566">
        <f>CU12/CU8*100</f>
        <v>8.2659265706429181</v>
      </c>
      <c r="CV27" s="564">
        <f>CV12/CV8*100</f>
        <v>7.8146332456911338</v>
      </c>
      <c r="CW27" s="565">
        <f>CW12/CW8*100</f>
        <v>8.6712546197412124</v>
      </c>
      <c r="CX27" s="587"/>
      <c r="CY27" s="533">
        <f>CY12/CY8*100</f>
        <v>8.3123537922793123</v>
      </c>
      <c r="CZ27" s="534">
        <v>8.0510478745818386</v>
      </c>
      <c r="DA27" s="535">
        <f t="shared" ref="DA27:DA32" si="11">(DA12/$DA$8*100)</f>
        <v>8.5381724883558281</v>
      </c>
      <c r="DB27" s="587"/>
      <c r="DC27" s="533">
        <f>DC12/DC8*100</f>
        <v>8.367861807515272</v>
      </c>
      <c r="DD27" s="534">
        <f>(DD12/DD8*100)</f>
        <v>8.2518101086600701</v>
      </c>
      <c r="DE27" s="535">
        <f>(DE12/DE8*100)</f>
        <v>8.4605504667635394</v>
      </c>
      <c r="DF27" s="587"/>
      <c r="DG27" s="650">
        <f>DG12/DG8*100</f>
        <v>8.5393293831916779</v>
      </c>
      <c r="DH27" s="534">
        <f>(DH12/DH8*100)</f>
        <v>8.3616927438832302</v>
      </c>
      <c r="DI27" s="535">
        <f>(DI12/DI8*100)</f>
        <v>8.6771792716319514</v>
      </c>
      <c r="DJ27" s="587"/>
      <c r="DK27" s="554">
        <f>DK12/DK8*100</f>
        <v>8.5768166813836526</v>
      </c>
      <c r="DL27" s="660">
        <f>(DL12/DL8*100)</f>
        <v>8.5563130023634226</v>
      </c>
      <c r="DM27" s="535">
        <f>(DM12/DM8*100)</f>
        <v>8.5922139232806334</v>
      </c>
      <c r="DN27" s="587"/>
      <c r="DO27" s="533">
        <f>DO12/DO8*100</f>
        <v>8.6022984433207181</v>
      </c>
      <c r="DP27" s="660">
        <v>8.0510478745818386</v>
      </c>
      <c r="DQ27" s="555">
        <f t="shared" ref="DQ27:DQ32" si="12">DQ12/$DQ$8*100</f>
        <v>8.5667288628438421</v>
      </c>
      <c r="DR27" s="587"/>
      <c r="DS27" s="533">
        <f>DS12/DS8*100</f>
        <v>8.7367384821884944</v>
      </c>
      <c r="DT27" s="534">
        <v>8.0510478745818386</v>
      </c>
      <c r="DU27" s="555">
        <f t="shared" ref="DU27:DU32" si="13">DU12/$DQ$8*100</f>
        <v>8.7391800937158735</v>
      </c>
    </row>
    <row r="28" spans="2:125" s="412" customFormat="1" ht="27.75" customHeight="1">
      <c r="B28" s="479"/>
      <c r="C28" s="751" t="s">
        <v>61</v>
      </c>
      <c r="D28" s="752"/>
      <c r="E28" s="511"/>
      <c r="F28" s="567">
        <v>1.6</v>
      </c>
      <c r="G28" s="567">
        <v>1.5</v>
      </c>
      <c r="H28" s="567">
        <v>2.4</v>
      </c>
      <c r="I28" s="546"/>
      <c r="J28" s="567">
        <v>1.7</v>
      </c>
      <c r="K28" s="567">
        <v>1.5</v>
      </c>
      <c r="L28" s="567">
        <v>2.2000000000000002</v>
      </c>
      <c r="M28" s="546"/>
      <c r="N28" s="567">
        <v>1.5</v>
      </c>
      <c r="O28" s="567">
        <v>1.3</v>
      </c>
      <c r="P28" s="567">
        <v>2.2999999999999998</v>
      </c>
      <c r="Q28" s="546"/>
      <c r="R28" s="567">
        <v>1.5</v>
      </c>
      <c r="S28" s="567">
        <v>1.3</v>
      </c>
      <c r="T28" s="567">
        <v>2.2000000000000002</v>
      </c>
      <c r="U28" s="546"/>
      <c r="V28" s="567">
        <v>1.5154579607239795</v>
      </c>
      <c r="W28" s="567">
        <v>1.2682312349934755</v>
      </c>
      <c r="X28" s="567">
        <v>2.2457150393734344</v>
      </c>
      <c r="Y28" s="546"/>
      <c r="Z28" s="567">
        <v>1.5772286701550318</v>
      </c>
      <c r="AA28" s="567">
        <v>1.3159176860296913</v>
      </c>
      <c r="AB28" s="567">
        <v>2.335835287037348</v>
      </c>
      <c r="AC28" s="546"/>
      <c r="AD28" s="567">
        <v>2.0012134377499557</v>
      </c>
      <c r="AE28" s="567">
        <v>1.744433552719413</v>
      </c>
      <c r="AF28" s="567">
        <v>2.6637354713618122</v>
      </c>
      <c r="AG28" s="547"/>
      <c r="AH28" s="567">
        <v>2.0646994463633281</v>
      </c>
      <c r="AI28" s="567">
        <v>1.8660901459699495</v>
      </c>
      <c r="AJ28" s="567">
        <v>2.5498054333568678</v>
      </c>
      <c r="AK28" s="548"/>
      <c r="AL28" s="567">
        <v>2.2225010091611836</v>
      </c>
      <c r="AM28" s="567">
        <v>2.0049503075369084</v>
      </c>
      <c r="AN28" s="567">
        <v>2.7403720970924579</v>
      </c>
      <c r="AO28" s="527"/>
      <c r="AP28" s="548"/>
      <c r="AQ28" s="567">
        <v>2.3923622168882095</v>
      </c>
      <c r="AR28" s="567">
        <v>2.1749582013405417</v>
      </c>
      <c r="AS28" s="567">
        <v>2.8357664655841228</v>
      </c>
      <c r="AT28" s="548"/>
      <c r="AU28" s="567">
        <v>2.5021216987176103</v>
      </c>
      <c r="AV28" s="567">
        <v>2.1146320683950162</v>
      </c>
      <c r="AW28" s="567">
        <v>3.2937676660755284</v>
      </c>
      <c r="AX28" s="462"/>
      <c r="AY28" s="567">
        <v>2.5834289770681802</v>
      </c>
      <c r="AZ28" s="567">
        <v>2.1891028829192041</v>
      </c>
      <c r="BA28" s="567">
        <v>3.364296902097978</v>
      </c>
      <c r="BB28" s="462"/>
      <c r="BC28" s="567">
        <v>2.8118115183645602</v>
      </c>
      <c r="BD28" s="567">
        <v>2.4533186382275298</v>
      </c>
      <c r="BE28" s="567">
        <v>3.3674716508442168</v>
      </c>
      <c r="BF28" s="462"/>
      <c r="BG28" s="558">
        <v>2.9530972837149174</v>
      </c>
      <c r="BH28" s="558">
        <v>2.6380932670568553</v>
      </c>
      <c r="BI28" s="558">
        <v>3.3777047845925465</v>
      </c>
      <c r="BJ28" s="737"/>
      <c r="BK28" s="558">
        <v>3.1</v>
      </c>
      <c r="BL28" s="558">
        <v>2.8</v>
      </c>
      <c r="BM28" s="558">
        <v>3.5</v>
      </c>
      <c r="BN28" s="737"/>
      <c r="BO28" s="558">
        <f>BO13/BO8*100</f>
        <v>3.1028554307896599</v>
      </c>
      <c r="BP28" s="558">
        <f>BP13/BP8*100</f>
        <v>2.8894519043942366</v>
      </c>
      <c r="BQ28" s="558">
        <f>BQ13/BQ8*100</f>
        <v>3.3261779081911871</v>
      </c>
      <c r="BR28" s="737"/>
      <c r="BS28" s="558">
        <f>BS13/BS8*100</f>
        <v>3.0730642593751867</v>
      </c>
      <c r="BT28" s="558">
        <f>BT13/BT8*100</f>
        <v>2.8527615005535285</v>
      </c>
      <c r="BU28" s="558">
        <f>BU13/BU8*100</f>
        <v>3.2916407922947517</v>
      </c>
      <c r="BV28" s="737"/>
      <c r="BW28" s="558">
        <f>BW13/BW8*100</f>
        <v>3.13923368298676</v>
      </c>
      <c r="BX28" s="558">
        <f>BX13/BX8*100</f>
        <v>2.9741432836486181</v>
      </c>
      <c r="BY28" s="558">
        <f>BY13/BY8*100</f>
        <v>3.3402641852780501</v>
      </c>
      <c r="BZ28" s="747"/>
      <c r="CA28" s="558">
        <f>CA13/CA8*100</f>
        <v>3.1003680782336396</v>
      </c>
      <c r="CB28" s="558">
        <v>2.9644533272347307</v>
      </c>
      <c r="CC28" s="558">
        <f>CC13/CC8*100</f>
        <v>3.2395103110361534</v>
      </c>
      <c r="CD28" s="747"/>
      <c r="CE28" s="558">
        <f>CE13/CE8*100</f>
        <v>3.0850984529095093</v>
      </c>
      <c r="CF28" s="558">
        <f>CF13/CF8*100</f>
        <v>2.9419987772397178</v>
      </c>
      <c r="CG28" s="558">
        <f>CG13/CG8*100</f>
        <v>3.2173133396927511</v>
      </c>
      <c r="CH28" s="737"/>
      <c r="CI28" s="558">
        <f>CI13/CI8*100</f>
        <v>3.0739333823818393</v>
      </c>
      <c r="CJ28" s="558">
        <f>CJ13/CJ8*100</f>
        <v>2.9592854180151278</v>
      </c>
      <c r="CK28" s="558">
        <f>CK13/CK8*100</f>
        <v>3.1776715592461779</v>
      </c>
      <c r="CL28" s="737"/>
      <c r="CM28" s="558">
        <f>CM13/CM8*100</f>
        <v>3.0778909353947479</v>
      </c>
      <c r="CN28" s="558">
        <f>CN13/CN8*100</f>
        <v>2.9149753927520394</v>
      </c>
      <c r="CO28" s="558">
        <f>CO13/CO8*100</f>
        <v>3.2284888532210787</v>
      </c>
      <c r="CP28" s="737"/>
      <c r="CQ28" s="558">
        <f>CQ13/CQ8*100</f>
        <v>3.0768942664095285</v>
      </c>
      <c r="CR28" s="558">
        <f>CR13/CR8*100</f>
        <v>2.9084273842266963</v>
      </c>
      <c r="CS28" s="558">
        <f t="shared" si="10"/>
        <v>3.2293337788297092</v>
      </c>
      <c r="CT28" s="747"/>
      <c r="CU28" s="558">
        <f>CU13/CU8*100</f>
        <v>3.172240771276174</v>
      </c>
      <c r="CV28" s="558">
        <f>CV13/CV8*100</f>
        <v>2.994283279486174</v>
      </c>
      <c r="CW28" s="558">
        <f>CW13/CW8*100</f>
        <v>3.3320728782043516</v>
      </c>
      <c r="CX28" s="427"/>
      <c r="CY28" s="568">
        <f>CY13/CY8*100</f>
        <v>3.1878966188847064</v>
      </c>
      <c r="CZ28" s="540">
        <f>CZ13/CZ8*100</f>
        <v>3.07362840181057</v>
      </c>
      <c r="DA28" s="559">
        <f>(DA13/$DA$8*100)</f>
        <v>3.2816286461877251</v>
      </c>
      <c r="DB28" s="427"/>
      <c r="DC28" s="568">
        <f>DC13/DC8*100</f>
        <v>3.2160543559371133</v>
      </c>
      <c r="DD28" s="540">
        <f>(DD15/DD8*100)</f>
        <v>25.296253497469372</v>
      </c>
      <c r="DE28" s="559">
        <f>(DE13/DE8*100)</f>
        <v>3.2650218458571314</v>
      </c>
      <c r="DF28" s="427"/>
      <c r="DG28" s="652">
        <f>DG13/DG8*100</f>
        <v>3.2645416771082703</v>
      </c>
      <c r="DH28" s="540">
        <f>(DH15/DH8*100)</f>
        <v>24.953028340742389</v>
      </c>
      <c r="DI28" s="559">
        <f>(DI13/DI8*100)</f>
        <v>3.3207430940577822</v>
      </c>
      <c r="DJ28" s="427"/>
      <c r="DK28" s="568">
        <f>DK13/DK8*100</f>
        <v>3.2806880394889846</v>
      </c>
      <c r="DL28" s="662">
        <f>(DL15/DL8*100)</f>
        <v>24.937069720016034</v>
      </c>
      <c r="DM28" s="559">
        <f>(DM13/DM8*100)</f>
        <v>3.2765444247553379</v>
      </c>
      <c r="DN28" s="427"/>
      <c r="DO28" s="568">
        <f>DO13/DO8*100</f>
        <v>3.3292165727085226</v>
      </c>
      <c r="DP28" s="662">
        <f>DP13/DP8*100</f>
        <v>3.3823635518542354</v>
      </c>
      <c r="DQ28" s="559">
        <f t="shared" si="12"/>
        <v>3.2911981802707246</v>
      </c>
      <c r="DR28" s="427"/>
      <c r="DS28" s="568">
        <f>DS13/DS8*100</f>
        <v>3.3546018563058415</v>
      </c>
      <c r="DT28" s="540">
        <f>DT13/DT8*100</f>
        <v>3.3564321967533881</v>
      </c>
      <c r="DU28" s="559">
        <f t="shared" si="13"/>
        <v>3.3545270549924302</v>
      </c>
    </row>
    <row r="29" spans="2:125" s="588" customFormat="1" ht="27.75" customHeight="1">
      <c r="B29" s="591"/>
      <c r="C29" s="754" t="s">
        <v>58</v>
      </c>
      <c r="D29" s="755"/>
      <c r="E29" s="589"/>
      <c r="F29" s="560">
        <v>37.1</v>
      </c>
      <c r="G29" s="561">
        <v>38</v>
      </c>
      <c r="H29" s="562">
        <v>33.5</v>
      </c>
      <c r="I29" s="538"/>
      <c r="J29" s="560">
        <v>38.299999999999997</v>
      </c>
      <c r="K29" s="561">
        <v>39.1</v>
      </c>
      <c r="L29" s="562">
        <v>35</v>
      </c>
      <c r="M29" s="538"/>
      <c r="N29" s="560">
        <v>40.6</v>
      </c>
      <c r="O29" s="561">
        <v>41.3</v>
      </c>
      <c r="P29" s="562">
        <v>38.299999999999997</v>
      </c>
      <c r="Q29" s="538"/>
      <c r="R29" s="560">
        <v>42.1</v>
      </c>
      <c r="S29" s="561">
        <v>42.5</v>
      </c>
      <c r="T29" s="562">
        <v>40.6</v>
      </c>
      <c r="U29" s="538"/>
      <c r="V29" s="560">
        <v>43.939408596968569</v>
      </c>
      <c r="W29" s="561">
        <v>44.508714848086463</v>
      </c>
      <c r="X29" s="562">
        <v>42.257794610576951</v>
      </c>
      <c r="Y29" s="538"/>
      <c r="Z29" s="560">
        <v>46.238228454407796</v>
      </c>
      <c r="AA29" s="561">
        <v>46.896482838532464</v>
      </c>
      <c r="AB29" s="562">
        <v>44.327263505650635</v>
      </c>
      <c r="AC29" s="538"/>
      <c r="AD29" s="560">
        <v>48.203660997701874</v>
      </c>
      <c r="AE29" s="561">
        <v>49.549264458918337</v>
      </c>
      <c r="AF29" s="562">
        <v>44.731847224382989</v>
      </c>
      <c r="AG29" s="539"/>
      <c r="AH29" s="560">
        <v>51.169560245662929</v>
      </c>
      <c r="AI29" s="561">
        <v>52.786635793325473</v>
      </c>
      <c r="AJ29" s="562">
        <v>47.219830660803503</v>
      </c>
      <c r="AK29" s="526"/>
      <c r="AL29" s="560">
        <v>55.76152778270739</v>
      </c>
      <c r="AM29" s="561">
        <v>58.83611856626468</v>
      </c>
      <c r="AN29" s="562">
        <v>48.442582533915676</v>
      </c>
      <c r="AO29" s="590"/>
      <c r="AP29" s="526"/>
      <c r="AQ29" s="560">
        <v>58.153729505265673</v>
      </c>
      <c r="AR29" s="561">
        <v>62.750298488011794</v>
      </c>
      <c r="AS29" s="562">
        <v>48.778841873870483</v>
      </c>
      <c r="AT29" s="526"/>
      <c r="AU29" s="560">
        <v>60.478521666902495</v>
      </c>
      <c r="AV29" s="561">
        <v>65.674461413394198</v>
      </c>
      <c r="AW29" s="562">
        <v>49.863154376891671</v>
      </c>
      <c r="AX29" s="423"/>
      <c r="AY29" s="560">
        <v>61.958730603602106</v>
      </c>
      <c r="AZ29" s="561">
        <v>67.333033947974585</v>
      </c>
      <c r="BA29" s="562">
        <v>51.316216290523521</v>
      </c>
      <c r="BB29" s="423"/>
      <c r="BC29" s="560">
        <v>62.277310316243209</v>
      </c>
      <c r="BD29" s="561">
        <v>67.834966763812616</v>
      </c>
      <c r="BE29" s="562">
        <v>53.663002225236156</v>
      </c>
      <c r="BF29" s="423"/>
      <c r="BG29" s="563">
        <v>62.913385864435881</v>
      </c>
      <c r="BH29" s="564">
        <v>68.833459213274367</v>
      </c>
      <c r="BI29" s="565">
        <v>54.933463651598778</v>
      </c>
      <c r="BJ29" s="737"/>
      <c r="BK29" s="566">
        <v>63.4</v>
      </c>
      <c r="BL29" s="564">
        <v>69.099999999999994</v>
      </c>
      <c r="BM29" s="565">
        <v>57</v>
      </c>
      <c r="BN29" s="737"/>
      <c r="BO29" s="566">
        <f>BO14/BO8*100</f>
        <v>64.693426343259432</v>
      </c>
      <c r="BP29" s="564">
        <f>BP14/BP8*100</f>
        <v>69.623449122158135</v>
      </c>
      <c r="BQ29" s="565">
        <f>BQ14/BQ8*100</f>
        <v>59.534257142889402</v>
      </c>
      <c r="BR29" s="737"/>
      <c r="BS29" s="566">
        <f>BS14/BS8*100</f>
        <v>64.173724738100063</v>
      </c>
      <c r="BT29" s="564">
        <f>BT14/BT8*100</f>
        <v>69.967685433232162</v>
      </c>
      <c r="BU29" s="565">
        <f>BU14/BU8*100</f>
        <v>58.425163769603891</v>
      </c>
      <c r="BV29" s="737"/>
      <c r="BW29" s="566">
        <f>BW14/BW8*100</f>
        <v>64.211520292198955</v>
      </c>
      <c r="BX29" s="564">
        <f>BX14/BX8*100</f>
        <v>70.152528848342811</v>
      </c>
      <c r="BY29" s="565">
        <f>BY14/BY8*100</f>
        <v>58.479181359570632</v>
      </c>
      <c r="BZ29" s="747"/>
      <c r="CA29" s="566">
        <f>CA14/CA8*100</f>
        <v>63.998778516952129</v>
      </c>
      <c r="CB29" s="564">
        <v>69.900000000000006</v>
      </c>
      <c r="CC29" s="565">
        <f>CC14/CC8*100</f>
        <v>58.454550971436994</v>
      </c>
      <c r="CD29" s="747"/>
      <c r="CE29" s="566">
        <f>CE14/CE8*100</f>
        <v>64.041002382159476</v>
      </c>
      <c r="CF29" s="564">
        <f>CF14/CF8*100</f>
        <v>70.085379873208623</v>
      </c>
      <c r="CG29" s="565">
        <f>CG14/CG8*100</f>
        <v>58.456386750337039</v>
      </c>
      <c r="CH29" s="737"/>
      <c r="CI29" s="566">
        <f>CI14/CI8*100</f>
        <v>63.786491119001333</v>
      </c>
      <c r="CJ29" s="564">
        <f>CJ14/CJ8*100</f>
        <v>69.893941892588558</v>
      </c>
      <c r="CK29" s="565">
        <f>CK14/CK8*100</f>
        <v>58.260219352726551</v>
      </c>
      <c r="CL29" s="737"/>
      <c r="CM29" s="566">
        <f>CM14/CM8*100</f>
        <v>63.850268694623423</v>
      </c>
      <c r="CN29" s="564">
        <f>CN14/CN8*100</f>
        <v>70.495868925609315</v>
      </c>
      <c r="CO29" s="565">
        <f>CO14/CO8*100</f>
        <v>57.707125190583689</v>
      </c>
      <c r="CP29" s="737"/>
      <c r="CQ29" s="566">
        <f>CQ14/CQ8*100</f>
        <v>63.837520077885998</v>
      </c>
      <c r="CR29" s="564">
        <f>CR14/CR8*100</f>
        <v>70.551805320118476</v>
      </c>
      <c r="CS29" s="565">
        <f t="shared" si="10"/>
        <v>57.762009239707503</v>
      </c>
      <c r="CT29" s="747"/>
      <c r="CU29" s="566">
        <f>CU14/CU8*100</f>
        <v>63.83518380815336</v>
      </c>
      <c r="CV29" s="564">
        <f>CV14/CV8*100</f>
        <v>70.432440131886182</v>
      </c>
      <c r="CW29" s="565">
        <f>CW14/CW8*100</f>
        <v>57.909873400813083</v>
      </c>
      <c r="CX29" s="587"/>
      <c r="CY29" s="533">
        <f>CY14/CY8*100</f>
        <v>63.773823583401146</v>
      </c>
      <c r="CZ29" s="534">
        <v>70.594153917597595</v>
      </c>
      <c r="DA29" s="535">
        <f t="shared" si="11"/>
        <v>58.111921407135483</v>
      </c>
      <c r="DB29" s="587"/>
      <c r="DC29" s="533">
        <f>DC14/DC8*100</f>
        <v>63.818783213077168</v>
      </c>
      <c r="DD29" s="534">
        <f>(DD14/DD8*100)</f>
        <v>70.583264379068083</v>
      </c>
      <c r="DE29" s="535">
        <f>(DE14/DE8*100)</f>
        <v>58.416098926928619</v>
      </c>
      <c r="DF29" s="587"/>
      <c r="DG29" s="650">
        <f>DG14/DG8*100</f>
        <v>63.897828891431821</v>
      </c>
      <c r="DH29" s="534">
        <f>(DH14/DH8*100)</f>
        <v>70.660493075244631</v>
      </c>
      <c r="DI29" s="535">
        <f>(DI14/DI8*100)</f>
        <v>58.649854673236327</v>
      </c>
      <c r="DJ29" s="587"/>
      <c r="DK29" s="554">
        <f>DK14/DK8*100</f>
        <v>63.981958508075806</v>
      </c>
      <c r="DL29" s="660">
        <f>(DL14/DL8*100)</f>
        <v>70.571218654547451</v>
      </c>
      <c r="DM29" s="535">
        <f>(DM14/DM8*100)</f>
        <v>59.033752271660752</v>
      </c>
      <c r="DN29" s="587"/>
      <c r="DO29" s="533">
        <f>DO14/DO8*100</f>
        <v>64.08926294688203</v>
      </c>
      <c r="DP29" s="660">
        <v>70.594153917597595</v>
      </c>
      <c r="DQ29" s="555">
        <f t="shared" si="12"/>
        <v>59.224242213119339</v>
      </c>
      <c r="DR29" s="587"/>
      <c r="DS29" s="533">
        <f>DS14/DS8*100</f>
        <v>64.170950616323239</v>
      </c>
      <c r="DT29" s="534">
        <v>70.594153917597595</v>
      </c>
      <c r="DU29" s="555">
        <f t="shared" si="13"/>
        <v>59.372493969444648</v>
      </c>
    </row>
    <row r="30" spans="2:125" s="412" customFormat="1" ht="27.75" customHeight="1">
      <c r="B30" s="479"/>
      <c r="C30" s="751" t="s">
        <v>61</v>
      </c>
      <c r="D30" s="752"/>
      <c r="E30" s="511"/>
      <c r="F30" s="567">
        <v>6.6</v>
      </c>
      <c r="G30" s="567">
        <v>7.2</v>
      </c>
      <c r="H30" s="567">
        <v>3.7</v>
      </c>
      <c r="I30" s="546"/>
      <c r="J30" s="567">
        <v>6.8</v>
      </c>
      <c r="K30" s="567">
        <v>7.6</v>
      </c>
      <c r="L30" s="567">
        <v>3.9</v>
      </c>
      <c r="M30" s="546"/>
      <c r="N30" s="567">
        <v>6.6</v>
      </c>
      <c r="O30" s="567">
        <v>7.1</v>
      </c>
      <c r="P30" s="567">
        <v>4.4000000000000004</v>
      </c>
      <c r="Q30" s="546"/>
      <c r="R30" s="567">
        <v>6.6</v>
      </c>
      <c r="S30" s="567">
        <v>7.2</v>
      </c>
      <c r="T30" s="567">
        <v>4.8</v>
      </c>
      <c r="U30" s="546"/>
      <c r="V30" s="567">
        <v>6.7523942258520293</v>
      </c>
      <c r="W30" s="527">
        <v>7.2753940572279117</v>
      </c>
      <c r="X30" s="567">
        <v>5.2075599128698871</v>
      </c>
      <c r="Y30" s="546"/>
      <c r="Z30" s="567">
        <v>7.5477604998551069</v>
      </c>
      <c r="AA30" s="527">
        <v>8.11495162585644</v>
      </c>
      <c r="AB30" s="567">
        <v>5.9011594483847389</v>
      </c>
      <c r="AC30" s="546"/>
      <c r="AD30" s="567">
        <v>9.9693590279996283</v>
      </c>
      <c r="AE30" s="527">
        <v>10.942857354044454</v>
      </c>
      <c r="AF30" s="567">
        <v>7.4576198759541263</v>
      </c>
      <c r="AG30" s="547"/>
      <c r="AH30" s="567">
        <v>10.965993251060171</v>
      </c>
      <c r="AI30" s="527">
        <v>12.097503601382508</v>
      </c>
      <c r="AJ30" s="567">
        <v>8.2022634347860457</v>
      </c>
      <c r="AK30" s="548"/>
      <c r="AL30" s="567">
        <v>12.570425172353181</v>
      </c>
      <c r="AM30" s="527">
        <v>14.106046323661792</v>
      </c>
      <c r="AN30" s="567">
        <v>8.9149380130797304</v>
      </c>
      <c r="AO30" s="527"/>
      <c r="AP30" s="548"/>
      <c r="AQ30" s="567">
        <v>13.705135518453314</v>
      </c>
      <c r="AR30" s="527">
        <v>15.806208382655976</v>
      </c>
      <c r="AS30" s="567">
        <v>9.4199127618254117</v>
      </c>
      <c r="AT30" s="548"/>
      <c r="AU30" s="567">
        <v>14.603765617268824</v>
      </c>
      <c r="AV30" s="527">
        <v>16.78833633729548</v>
      </c>
      <c r="AW30" s="567">
        <v>10.140661405996109</v>
      </c>
      <c r="AX30" s="462"/>
      <c r="AY30" s="567">
        <v>15.409956792335377</v>
      </c>
      <c r="AZ30" s="527">
        <v>17.76841053248982</v>
      </c>
      <c r="BA30" s="567">
        <v>10.739606780810654</v>
      </c>
      <c r="BB30" s="462"/>
      <c r="BC30" s="567">
        <v>17.176810940165179</v>
      </c>
      <c r="BD30" s="527">
        <v>20.874144128548412</v>
      </c>
      <c r="BE30" s="567">
        <v>11.445984016927087</v>
      </c>
      <c r="BF30" s="462"/>
      <c r="BG30" s="558">
        <v>17.927208457946996</v>
      </c>
      <c r="BH30" s="558">
        <v>22.236223414223488</v>
      </c>
      <c r="BI30" s="558">
        <v>12.11890134097785</v>
      </c>
      <c r="BJ30" s="737"/>
      <c r="BK30" s="558">
        <v>18.8</v>
      </c>
      <c r="BL30" s="569">
        <v>23.5</v>
      </c>
      <c r="BM30" s="558">
        <v>13.6</v>
      </c>
      <c r="BN30" s="737"/>
      <c r="BO30" s="558">
        <f>BO15/BO8*100</f>
        <v>19.56397319994095</v>
      </c>
      <c r="BP30" s="569">
        <f>BP15/BP8*100</f>
        <v>24.176497265656323</v>
      </c>
      <c r="BQ30" s="558">
        <f>BQ15/BQ8*100</f>
        <v>14.737059986140306</v>
      </c>
      <c r="BR30" s="737"/>
      <c r="BS30" s="558">
        <f>BS15/BS8*100</f>
        <v>19.476391186781591</v>
      </c>
      <c r="BT30" s="569">
        <f>BT15/BT8*100</f>
        <v>24.472540284679262</v>
      </c>
      <c r="BU30" s="558">
        <f>BU15/BU8*100</f>
        <v>14.519390404727281</v>
      </c>
      <c r="BV30" s="737"/>
      <c r="BW30" s="558">
        <f>BW15/BW8*100</f>
        <v>19.550586812388815</v>
      </c>
      <c r="BX30" s="569">
        <f>BX15/BX8*100</f>
        <v>24.765710862804362</v>
      </c>
      <c r="BY30" s="558">
        <f>BY15/BY8*100</f>
        <v>14.518636706582663</v>
      </c>
      <c r="BZ30" s="747"/>
      <c r="CA30" s="558">
        <f>CA15/CA8*100</f>
        <v>19.373650874363257</v>
      </c>
      <c r="CB30" s="540">
        <v>24.913656361582571</v>
      </c>
      <c r="CC30" s="558">
        <f>CC15/CC8*100</f>
        <v>14.236581763853936</v>
      </c>
      <c r="CD30" s="747"/>
      <c r="CE30" s="558">
        <f>CE15/CE8*100</f>
        <v>19.373185968199365</v>
      </c>
      <c r="CF30" s="558">
        <f>CF15/CF8*100</f>
        <v>24.915882781764893</v>
      </c>
      <c r="CG30" s="558">
        <f>CG15/CG8*100</f>
        <v>14.252090981440418</v>
      </c>
      <c r="CH30" s="737"/>
      <c r="CI30" s="558">
        <f>CI15/CI8*100</f>
        <v>19.280702977571558</v>
      </c>
      <c r="CJ30" s="558">
        <f>CJ15/CJ8*100</f>
        <v>24.876995361825745</v>
      </c>
      <c r="CK30" s="558">
        <f>CK15/CK8*100</f>
        <v>14.216948271161097</v>
      </c>
      <c r="CL30" s="737"/>
      <c r="CM30" s="558">
        <f>CM15/CM8*100</f>
        <v>19.234266141592038</v>
      </c>
      <c r="CN30" s="558">
        <f>CN15/CN8*100</f>
        <v>24.825679753556152</v>
      </c>
      <c r="CO30" s="558">
        <f>CO15/CO8*100</f>
        <v>14.065604919904176</v>
      </c>
      <c r="CP30" s="737"/>
      <c r="CQ30" s="558">
        <f>CQ15/CQ8*100</f>
        <v>19.22176113748958</v>
      </c>
      <c r="CR30" s="558">
        <f>CR15/CR8*100</f>
        <v>24.881194135139829</v>
      </c>
      <c r="CS30" s="558">
        <f t="shared" si="10"/>
        <v>14.100747466682748</v>
      </c>
      <c r="CT30" s="747"/>
      <c r="CU30" s="558">
        <f>CU15/CU8*100</f>
        <v>19.438587679802019</v>
      </c>
      <c r="CV30" s="558">
        <f>CV15/CV8*100</f>
        <v>25.140177772956601</v>
      </c>
      <c r="CW30" s="558">
        <f>CW15/CW8*100</f>
        <v>14.317717812153511</v>
      </c>
      <c r="CX30" s="427"/>
      <c r="CY30" s="568">
        <f>CY15/CY8*100</f>
        <v>19.438039408169459</v>
      </c>
      <c r="CZ30" s="540">
        <f>CZ15/CZ8*100</f>
        <v>25.385480709896036</v>
      </c>
      <c r="DA30" s="559">
        <f t="shared" si="11"/>
        <v>14.559467354184763</v>
      </c>
      <c r="DB30" s="427"/>
      <c r="DC30" s="568">
        <f>DC15/DC8*100</f>
        <v>19.426630029560432</v>
      </c>
      <c r="DD30" s="540">
        <f>(DD15/DD8*100)</f>
        <v>25.296253497469372</v>
      </c>
      <c r="DE30" s="559">
        <f>(DE15/$DA$8*100)</f>
        <v>14.905742541717718</v>
      </c>
      <c r="DF30" s="427"/>
      <c r="DG30" s="652">
        <f>DG15/DG8*100</f>
        <v>19.146635399121177</v>
      </c>
      <c r="DH30" s="540">
        <f>(DH15/DH8*100)</f>
        <v>24.953028340742389</v>
      </c>
      <c r="DI30" s="559">
        <f>(DI15/$DA$8*100)</f>
        <v>14.8687807942684</v>
      </c>
      <c r="DJ30" s="427"/>
      <c r="DK30" s="568">
        <f>DK15/DK8*100</f>
        <v>19.169866972430775</v>
      </c>
      <c r="DL30" s="662">
        <f>(DL15/DL8*100)</f>
        <v>24.937069720016034</v>
      </c>
      <c r="DM30" s="559">
        <f>(DM15/$DA$8*100)</f>
        <v>15.023584640382273</v>
      </c>
      <c r="DN30" s="427"/>
      <c r="DO30" s="568">
        <f>DO15/DO8*100</f>
        <v>19.238920895434362</v>
      </c>
      <c r="DP30" s="662">
        <f>DP15/DP8*100</f>
        <v>25.234823420365466</v>
      </c>
      <c r="DQ30" s="559">
        <f t="shared" si="12"/>
        <v>14.949785767233937</v>
      </c>
      <c r="DR30" s="427"/>
      <c r="DS30" s="568">
        <f>DS15/DS8*100</f>
        <v>19.208427073838983</v>
      </c>
      <c r="DT30" s="540">
        <f>DT15/DT8*100</f>
        <v>25.218554358558031</v>
      </c>
      <c r="DU30" s="559">
        <f t="shared" si="13"/>
        <v>14.920031455727006</v>
      </c>
    </row>
    <row r="31" spans="2:125" s="588" customFormat="1" ht="27.75" customHeight="1">
      <c r="B31" s="753" t="s">
        <v>59</v>
      </c>
      <c r="C31" s="754"/>
      <c r="D31" s="755"/>
      <c r="E31" s="589"/>
      <c r="F31" s="560">
        <v>58.8</v>
      </c>
      <c r="G31" s="561">
        <v>58.2</v>
      </c>
      <c r="H31" s="562">
        <v>61.2</v>
      </c>
      <c r="I31" s="538"/>
      <c r="J31" s="560">
        <v>57.5</v>
      </c>
      <c r="K31" s="561">
        <v>56.9</v>
      </c>
      <c r="L31" s="562">
        <v>59.8</v>
      </c>
      <c r="M31" s="538"/>
      <c r="N31" s="560">
        <v>55.3</v>
      </c>
      <c r="O31" s="561">
        <v>55</v>
      </c>
      <c r="P31" s="562">
        <v>56.1</v>
      </c>
      <c r="Q31" s="538"/>
      <c r="R31" s="560">
        <v>53.8</v>
      </c>
      <c r="S31" s="561">
        <v>53.8</v>
      </c>
      <c r="T31" s="562">
        <v>53.9</v>
      </c>
      <c r="U31" s="538"/>
      <c r="V31" s="560">
        <v>51.893338484509577</v>
      </c>
      <c r="W31" s="561">
        <v>51.863273125110751</v>
      </c>
      <c r="X31" s="562">
        <v>51.982145394273317</v>
      </c>
      <c r="Y31" s="538"/>
      <c r="Z31" s="560">
        <v>49.439596017828528</v>
      </c>
      <c r="AA31" s="561">
        <v>49.340191918184857</v>
      </c>
      <c r="AB31" s="562">
        <v>49.728174042925062</v>
      </c>
      <c r="AC31" s="538"/>
      <c r="AD31" s="560">
        <v>46.226619501636449</v>
      </c>
      <c r="AE31" s="561">
        <v>45.449836439591223</v>
      </c>
      <c r="AF31" s="562">
        <v>48.230810343455033</v>
      </c>
      <c r="AG31" s="539"/>
      <c r="AH31" s="560">
        <v>43.005077263116661</v>
      </c>
      <c r="AI31" s="561">
        <v>41.843307473760468</v>
      </c>
      <c r="AJ31" s="562">
        <v>45.84271618137803</v>
      </c>
      <c r="AK31" s="526"/>
      <c r="AL31" s="560">
        <v>38.042670176406723</v>
      </c>
      <c r="AM31" s="561">
        <v>35.483843002153669</v>
      </c>
      <c r="AN31" s="562">
        <v>44.133859966486796</v>
      </c>
      <c r="AO31" s="590"/>
      <c r="AP31" s="526"/>
      <c r="AQ31" s="560">
        <v>35.316696420476546</v>
      </c>
      <c r="AR31" s="561">
        <v>31.166221527177022</v>
      </c>
      <c r="AS31" s="562">
        <v>43.781757183768725</v>
      </c>
      <c r="AT31" s="526"/>
      <c r="AU31" s="560">
        <v>32.813227585394742</v>
      </c>
      <c r="AV31" s="561">
        <v>28.34384333644936</v>
      </c>
      <c r="AW31" s="562">
        <v>41.944233270127498</v>
      </c>
      <c r="AX31" s="423"/>
      <c r="AY31" s="560">
        <v>31.099709730016627</v>
      </c>
      <c r="AZ31" s="561">
        <v>26.464107261974235</v>
      </c>
      <c r="BA31" s="562">
        <v>40.279404744356</v>
      </c>
      <c r="BB31" s="423"/>
      <c r="BC31" s="560">
        <v>30.274816622778854</v>
      </c>
      <c r="BD31" s="561">
        <v>25.350727427425223</v>
      </c>
      <c r="BE31" s="562">
        <v>37.907102244702472</v>
      </c>
      <c r="BF31" s="423"/>
      <c r="BG31" s="563">
        <v>29.329049562870864</v>
      </c>
      <c r="BH31" s="564">
        <v>23.980117783873649</v>
      </c>
      <c r="BI31" s="565">
        <v>36.539105419112005</v>
      </c>
      <c r="BJ31" s="737"/>
      <c r="BK31" s="566">
        <v>28.6</v>
      </c>
      <c r="BL31" s="564">
        <v>23.5</v>
      </c>
      <c r="BM31" s="565">
        <v>34.299999999999997</v>
      </c>
      <c r="BN31" s="737"/>
      <c r="BO31" s="566">
        <f>BO16/BO8*100</f>
        <v>28.071479995484154</v>
      </c>
      <c r="BP31" s="564">
        <f>BP16/BP8*100</f>
        <v>22.784851079451389</v>
      </c>
      <c r="BQ31" s="565">
        <f>BQ16/BQ8*100</f>
        <v>33.603830311211233</v>
      </c>
      <c r="BR31" s="737"/>
      <c r="BS31" s="566">
        <f>BS16/BS8*100</f>
        <v>27.823186161457336</v>
      </c>
      <c r="BT31" s="564">
        <f>BT16/BT8*100</f>
        <v>22.545810077883555</v>
      </c>
      <c r="BU31" s="565">
        <f>BU16/BU8*100</f>
        <v>33.059210319438897</v>
      </c>
      <c r="BV31" s="737"/>
      <c r="BW31" s="566">
        <f>BW16/BW8*100</f>
        <v>27.661983475089453</v>
      </c>
      <c r="BX31" s="564">
        <f>BX16/BX8*100</f>
        <v>22.249258647556314</v>
      </c>
      <c r="BY31" s="565">
        <f>BY16/BY8*100</f>
        <v>32.88459390684605</v>
      </c>
      <c r="BZ31" s="747"/>
      <c r="CA31" s="566">
        <f>CA16/CA8*100</f>
        <v>27.975540891667695</v>
      </c>
      <c r="CB31" s="564">
        <v>22.482330887089915</v>
      </c>
      <c r="CC31" s="565">
        <f>CC16/CC8*100</f>
        <v>33.069218054471598</v>
      </c>
      <c r="CD31" s="747"/>
      <c r="CE31" s="566">
        <f>CE16/CE8*100</f>
        <v>27.959665686388941</v>
      </c>
      <c r="CF31" s="564">
        <f>CF16/CF8*100</f>
        <v>22.357579354219094</v>
      </c>
      <c r="CG31" s="565">
        <f>CG16/CG8*100</f>
        <v>33.13563276451795</v>
      </c>
      <c r="CH31" s="737"/>
      <c r="CI31" s="566">
        <f>CI16/CI8*100</f>
        <v>28.245175481811618</v>
      </c>
      <c r="CJ31" s="564">
        <f>CJ16/CJ8*100</f>
        <v>22.630628837611706</v>
      </c>
      <c r="CK31" s="565">
        <f>CK16/CK8*100</f>
        <v>33.325447390749282</v>
      </c>
      <c r="CL31" s="737"/>
      <c r="CM31" s="566">
        <f>CM16/CM8*100</f>
        <v>28.146197591308269</v>
      </c>
      <c r="CN31" s="564">
        <f>CN16/CN8*100</f>
        <v>22.05117497231117</v>
      </c>
      <c r="CO31" s="565">
        <f>CO16/CO8*100</f>
        <v>33.780391239353293</v>
      </c>
      <c r="CP31" s="737"/>
      <c r="CQ31" s="566">
        <f>CQ16/CQ8*100</f>
        <v>28.137773379146967</v>
      </c>
      <c r="CR31" s="564">
        <f>CR16/CR8*100</f>
        <v>21.90942745528503</v>
      </c>
      <c r="CS31" s="565">
        <f t="shared" si="10"/>
        <v>33.773575523258174</v>
      </c>
      <c r="CT31" s="747"/>
      <c r="CU31" s="566">
        <f>CU16/CU8*100</f>
        <v>27.898889621203725</v>
      </c>
      <c r="CV31" s="564">
        <f>CV16/CV8*100</f>
        <v>21.75292662242267</v>
      </c>
      <c r="CW31" s="565">
        <f>CW16/CW8*100</f>
        <v>33.418871979445711</v>
      </c>
      <c r="CX31" s="587"/>
      <c r="CY31" s="533">
        <f>(CY16/CY8*100)</f>
        <v>27.913822624319533</v>
      </c>
      <c r="CZ31" s="534">
        <v>21.354798207820576</v>
      </c>
      <c r="DA31" s="535">
        <f t="shared" si="11"/>
        <v>33.349906104508683</v>
      </c>
      <c r="DB31" s="587"/>
      <c r="DC31" s="533">
        <f>(DC16/DC8*100)</f>
        <v>27.813354979407574</v>
      </c>
      <c r="DD31" s="534">
        <f>(DD16/DD8*100)</f>
        <v>21.164925512271839</v>
      </c>
      <c r="DE31" s="535">
        <f>(DE16/DE8*100)</f>
        <v>33.123350606307866</v>
      </c>
      <c r="DF31" s="587"/>
      <c r="DG31" s="650">
        <f>(DG16/DG8*100)</f>
        <v>27.562841725376501</v>
      </c>
      <c r="DH31" s="534">
        <f>(DH16/DH8*100)</f>
        <v>20.977814180872134</v>
      </c>
      <c r="DI31" s="535">
        <f>(DI16/DI8*100)</f>
        <v>32.672966055131717</v>
      </c>
      <c r="DJ31" s="587"/>
      <c r="DK31" s="554">
        <f>(DK16/DK8*100)</f>
        <v>27.441224810540536</v>
      </c>
      <c r="DL31" s="660">
        <f>(DL16/DL8*100)</f>
        <v>20.872468343089114</v>
      </c>
      <c r="DM31" s="535">
        <f>(DM16/DM8*100)</f>
        <v>32.37403380505863</v>
      </c>
      <c r="DN31" s="587"/>
      <c r="DO31" s="533">
        <f>(DO16/DO8*100)</f>
        <v>27.308438609797243</v>
      </c>
      <c r="DP31" s="660">
        <v>21.3547982078206</v>
      </c>
      <c r="DQ31" s="555">
        <f t="shared" si="12"/>
        <v>32.209028924036801</v>
      </c>
      <c r="DR31" s="587"/>
      <c r="DS31" s="533">
        <f>(DS16/DS8*100)</f>
        <v>27.092310901488283</v>
      </c>
      <c r="DT31" s="534">
        <v>21.3547982078206</v>
      </c>
      <c r="DU31" s="555">
        <f t="shared" si="13"/>
        <v>31.925091821017098</v>
      </c>
    </row>
    <row r="32" spans="2:125" s="412" customFormat="1" ht="27.75" customHeight="1">
      <c r="B32" s="479"/>
      <c r="C32" s="751" t="s">
        <v>61</v>
      </c>
      <c r="D32" s="752"/>
      <c r="E32" s="511"/>
      <c r="F32" s="567">
        <v>5.8</v>
      </c>
      <c r="G32" s="567">
        <v>6.7</v>
      </c>
      <c r="H32" s="567">
        <v>1.7</v>
      </c>
      <c r="I32" s="546"/>
      <c r="J32" s="567">
        <v>5.8</v>
      </c>
      <c r="K32" s="567">
        <v>6.7</v>
      </c>
      <c r="L32" s="567">
        <v>1.7</v>
      </c>
      <c r="M32" s="546"/>
      <c r="N32" s="567">
        <v>5.4</v>
      </c>
      <c r="O32" s="567">
        <v>6.4</v>
      </c>
      <c r="P32" s="567">
        <v>2.2000000000000002</v>
      </c>
      <c r="Q32" s="546"/>
      <c r="R32" s="567">
        <v>5.3</v>
      </c>
      <c r="S32" s="567">
        <v>6.1</v>
      </c>
      <c r="T32" s="567">
        <v>2.2999999999999998</v>
      </c>
      <c r="U32" s="546"/>
      <c r="V32" s="567">
        <v>5.0494177538895375</v>
      </c>
      <c r="W32" s="567">
        <v>5.9641684992437414</v>
      </c>
      <c r="X32" s="567">
        <v>2.3474315304302418</v>
      </c>
      <c r="Y32" s="546"/>
      <c r="Z32" s="567">
        <v>4.998420120260934</v>
      </c>
      <c r="AA32" s="567">
        <v>5.8366378846834088</v>
      </c>
      <c r="AB32" s="567">
        <v>2.5650071330204636</v>
      </c>
      <c r="AC32" s="546"/>
      <c r="AD32" s="567">
        <v>4.6053068152086478</v>
      </c>
      <c r="AE32" s="567">
        <v>5.2617977128686046</v>
      </c>
      <c r="AF32" s="567">
        <v>2.9114837787445027</v>
      </c>
      <c r="AG32" s="547"/>
      <c r="AH32" s="567">
        <v>4.5847221729658703</v>
      </c>
      <c r="AI32" s="567">
        <v>5.2261222882569927</v>
      </c>
      <c r="AJ32" s="567">
        <v>3.0180934432447906</v>
      </c>
      <c r="AK32" s="570"/>
      <c r="AL32" s="567">
        <v>4.5628350548932985</v>
      </c>
      <c r="AM32" s="567">
        <v>5.2167816873098456</v>
      </c>
      <c r="AN32" s="567">
        <v>3.0061402180113661</v>
      </c>
      <c r="AO32" s="527"/>
      <c r="AP32" s="570"/>
      <c r="AQ32" s="567">
        <v>4.6065908966521478</v>
      </c>
      <c r="AR32" s="567">
        <v>5.2189402055453149</v>
      </c>
      <c r="AS32" s="567">
        <v>3.3576798102343175</v>
      </c>
      <c r="AT32" s="570"/>
      <c r="AU32" s="567">
        <v>4.6416045031781561</v>
      </c>
      <c r="AV32" s="567">
        <v>5.2249485089662153</v>
      </c>
      <c r="AW32" s="567">
        <v>3.4498256951102637</v>
      </c>
      <c r="AX32" s="462"/>
      <c r="AY32" s="567">
        <v>4.7022445685278873</v>
      </c>
      <c r="AZ32" s="567">
        <v>5.3286997592293499</v>
      </c>
      <c r="BA32" s="567">
        <v>3.461700835445928</v>
      </c>
      <c r="BB32" s="462"/>
      <c r="BC32" s="567">
        <v>4.8511933345644529</v>
      </c>
      <c r="BD32" s="567">
        <v>5.6917436387318556</v>
      </c>
      <c r="BE32" s="567">
        <v>3.5483493472837391</v>
      </c>
      <c r="BF32" s="462"/>
      <c r="BG32" s="558">
        <v>4.9006770970492433</v>
      </c>
      <c r="BH32" s="558">
        <v>5.5297910680306224</v>
      </c>
      <c r="BI32" s="558">
        <v>4.052667240477887</v>
      </c>
      <c r="BJ32" s="737"/>
      <c r="BK32" s="558">
        <v>5</v>
      </c>
      <c r="BL32" s="558">
        <v>5.5</v>
      </c>
      <c r="BM32" s="558">
        <v>4.4000000000000004</v>
      </c>
      <c r="BN32" s="737"/>
      <c r="BO32" s="558">
        <f>BO17/BO8*100</f>
        <v>5.1059683540456282</v>
      </c>
      <c r="BP32" s="558">
        <f>BP17/BP8*100</f>
        <v>5.4934207889469366</v>
      </c>
      <c r="BQ32" s="558">
        <f>BQ17/BQ8*100</f>
        <v>4.7005072114912849</v>
      </c>
      <c r="BR32" s="737"/>
      <c r="BS32" s="558">
        <f>BS17/BS8*100</f>
        <v>5.1164140087574683</v>
      </c>
      <c r="BT32" s="558">
        <f>BT17/BT8*100</f>
        <v>5.5481452901379251</v>
      </c>
      <c r="BU32" s="558">
        <f>BU17/BU8*100</f>
        <v>4.6880656433452437</v>
      </c>
      <c r="BV32" s="737"/>
      <c r="BW32" s="558">
        <f>BW17/BW8*100</f>
        <v>27.661983475089453</v>
      </c>
      <c r="BX32" s="558">
        <f>BX17/BX8*100</f>
        <v>5.5325184037483526</v>
      </c>
      <c r="BY32" s="558">
        <f>BY17/BY8*100</f>
        <v>4.7513166910157434</v>
      </c>
      <c r="BZ32" s="747"/>
      <c r="CA32" s="558">
        <f>CA17/CA8*100</f>
        <v>5.1145061524444353</v>
      </c>
      <c r="CB32" s="558">
        <v>5.628965274092419</v>
      </c>
      <c r="CC32" s="558">
        <f>CC17/CC8*100</f>
        <v>4.6374647364143362</v>
      </c>
      <c r="CD32" s="747"/>
      <c r="CE32" s="558">
        <f>CE17/CE8*100</f>
        <v>5.1285152629479258</v>
      </c>
      <c r="CF32" s="558">
        <v>5.6580776074242953</v>
      </c>
      <c r="CG32" s="558">
        <f>CG17/CG8*100</f>
        <v>4.6400085087791529</v>
      </c>
      <c r="CH32" s="737"/>
      <c r="CI32" s="558">
        <f>CI17/CI8*100</f>
        <v>5.1204431771633319</v>
      </c>
      <c r="CJ32" s="558">
        <f>CJ17/CJ8*100</f>
        <v>5.6384565686007297</v>
      </c>
      <c r="CK32" s="558">
        <f>CK17/CK8*100</f>
        <v>4.651723430451181</v>
      </c>
      <c r="CL32" s="737"/>
      <c r="CM32" s="558">
        <f>CM17/CM8*100</f>
        <v>5.1019135151951938</v>
      </c>
      <c r="CN32" s="558">
        <f>CN17/CN8*100</f>
        <v>5.4598838982268587</v>
      </c>
      <c r="CO32" s="558">
        <f>CO17/CO8*100</f>
        <v>4.771008351368728</v>
      </c>
      <c r="CP32" s="737"/>
      <c r="CQ32" s="558">
        <f>CQ17/CQ8*100</f>
        <v>5.1046982528445817</v>
      </c>
      <c r="CR32" s="558">
        <f>CR17/CR8*100</f>
        <v>5.3967898375243886</v>
      </c>
      <c r="CS32" s="558">
        <f t="shared" si="10"/>
        <v>4.8403952742787135</v>
      </c>
      <c r="CT32" s="747"/>
      <c r="CU32" s="558">
        <f>CU17/CU8*100</f>
        <v>5.1264724271226374</v>
      </c>
      <c r="CV32" s="558">
        <f>CV17/CV8*100</f>
        <v>5.4323411151707397</v>
      </c>
      <c r="CW32" s="558">
        <f>CW17/CW8*100</f>
        <v>4.8517571770798025</v>
      </c>
      <c r="CX32" s="427"/>
      <c r="CY32" s="568">
        <f>(CY17/CY8*100)</f>
        <v>5.0700099308517936</v>
      </c>
      <c r="CZ32" s="540">
        <f>(CZ17/CZ8*100)</f>
        <v>5.268650766330329</v>
      </c>
      <c r="DA32" s="559">
        <f t="shared" si="11"/>
        <v>4.9070686625681672</v>
      </c>
      <c r="DB32" s="427"/>
      <c r="DC32" s="568">
        <f>(DC17/DC8*100)</f>
        <v>5.0244783089533582</v>
      </c>
      <c r="DD32" s="540">
        <f>(DD17/DD8*100)</f>
        <v>5.2197200917052262</v>
      </c>
      <c r="DE32" s="559">
        <f>(DE17/DE8*100)</f>
        <v>4.8685417802249766</v>
      </c>
      <c r="DF32" s="427"/>
      <c r="DG32" s="652">
        <f>(DG17/DG8*100)</f>
        <v>4.8669596076728512</v>
      </c>
      <c r="DH32" s="540">
        <f>(DH17/DH8*100)</f>
        <v>5.02689581947799</v>
      </c>
      <c r="DI32" s="559">
        <f>(DI17/DI8*100)</f>
        <v>4.7428456352360309</v>
      </c>
      <c r="DJ32" s="427"/>
      <c r="DK32" s="568">
        <f>(DK17/DK8*100)</f>
        <v>4.8375293494123284</v>
      </c>
      <c r="DL32" s="662">
        <f>(DL17/DL8*100)</f>
        <v>5.0171659174247996</v>
      </c>
      <c r="DM32" s="559">
        <f>(DM17/DM8*100)</f>
        <v>4.7026312324206234</v>
      </c>
      <c r="DN32" s="427"/>
      <c r="DO32" s="568">
        <f>(DO17/DO8*100)</f>
        <v>4.827996585117118</v>
      </c>
      <c r="DP32" s="662">
        <f>(DP17/DP8*100)</f>
        <v>4.9092378092075259</v>
      </c>
      <c r="DQ32" s="559">
        <f t="shared" si="12"/>
        <v>4.7698811326634987</v>
      </c>
      <c r="DR32" s="427"/>
      <c r="DS32" s="568">
        <f>(DS17/DS8*100)</f>
        <v>4.8182862021775756</v>
      </c>
      <c r="DT32" s="540">
        <f>(DT17/DT8*100)</f>
        <v>4.9399847277778797</v>
      </c>
      <c r="DU32" s="559">
        <f t="shared" si="13"/>
        <v>4.7330793506126412</v>
      </c>
    </row>
    <row r="33" spans="2:124" s="412" customFormat="1" ht="9.75" customHeight="1">
      <c r="B33" s="496"/>
      <c r="C33" s="496"/>
      <c r="D33" s="496"/>
      <c r="E33" s="497"/>
      <c r="F33" s="527"/>
      <c r="G33" s="527"/>
      <c r="H33" s="527"/>
      <c r="I33" s="527"/>
      <c r="J33" s="527"/>
      <c r="K33" s="527"/>
      <c r="L33" s="527"/>
      <c r="M33" s="527"/>
      <c r="N33" s="527"/>
      <c r="O33" s="527"/>
      <c r="P33" s="527"/>
      <c r="Q33" s="527"/>
      <c r="R33" s="496"/>
      <c r="S33" s="496"/>
      <c r="T33" s="496"/>
      <c r="U33" s="496"/>
      <c r="V33" s="496"/>
      <c r="W33" s="496"/>
      <c r="X33" s="496"/>
      <c r="Y33" s="496"/>
      <c r="Z33" s="496"/>
      <c r="AA33" s="496"/>
      <c r="AB33" s="496"/>
      <c r="AC33" s="496"/>
      <c r="AD33" s="507"/>
      <c r="AE33" s="507"/>
      <c r="AF33" s="507"/>
      <c r="AG33" s="507"/>
      <c r="AH33" s="507"/>
      <c r="AI33" s="507"/>
      <c r="AJ33" s="571"/>
      <c r="AN33" s="572"/>
      <c r="BJ33" s="573"/>
      <c r="BN33" s="573"/>
      <c r="BR33" s="573"/>
      <c r="BV33" s="573"/>
      <c r="CH33" s="573"/>
      <c r="CL33" s="573"/>
      <c r="CP33" s="573"/>
      <c r="DH33" s="638"/>
      <c r="DK33" s="638"/>
      <c r="DT33" s="638"/>
    </row>
    <row r="34" spans="2:124" s="412" customFormat="1">
      <c r="B34" s="496" t="s">
        <v>62</v>
      </c>
      <c r="C34" s="496"/>
      <c r="D34" s="496"/>
      <c r="E34" s="497"/>
      <c r="F34" s="572"/>
      <c r="G34" s="572"/>
      <c r="H34" s="572"/>
      <c r="I34" s="572"/>
      <c r="J34" s="572"/>
      <c r="K34" s="572"/>
      <c r="L34" s="572"/>
      <c r="M34" s="572"/>
      <c r="N34" s="572"/>
      <c r="O34" s="572"/>
      <c r="P34" s="572"/>
      <c r="Q34" s="572"/>
      <c r="R34" s="572"/>
      <c r="S34" s="572"/>
      <c r="T34" s="572"/>
      <c r="U34" s="572"/>
      <c r="V34" s="574"/>
      <c r="W34" s="574"/>
      <c r="X34" s="574"/>
      <c r="Y34" s="572"/>
      <c r="Z34" s="574"/>
      <c r="AA34" s="574"/>
      <c r="AB34" s="574"/>
      <c r="AC34" s="572"/>
      <c r="AD34" s="574"/>
      <c r="AE34" s="574"/>
      <c r="AF34" s="574"/>
      <c r="AG34" s="572"/>
      <c r="AH34" s="574"/>
      <c r="AI34" s="574"/>
      <c r="AJ34" s="574"/>
      <c r="AK34" s="575"/>
      <c r="AL34" s="574"/>
      <c r="AM34" s="574"/>
      <c r="AN34" s="574"/>
      <c r="AO34" s="575"/>
      <c r="AP34" s="575"/>
      <c r="AQ34" s="574"/>
      <c r="AR34" s="574"/>
      <c r="AS34" s="574"/>
      <c r="AT34" s="569"/>
      <c r="AU34" s="574"/>
      <c r="AV34" s="574"/>
      <c r="AW34" s="574"/>
      <c r="AX34" s="569"/>
      <c r="AY34" s="574"/>
      <c r="AZ34" s="574"/>
      <c r="BA34" s="574"/>
      <c r="BB34" s="569"/>
      <c r="BC34" s="574"/>
      <c r="BD34" s="574"/>
      <c r="BE34" s="574"/>
      <c r="BF34" s="569"/>
      <c r="BG34" s="574"/>
      <c r="BH34" s="574"/>
      <c r="BI34" s="574"/>
      <c r="BJ34" s="573"/>
      <c r="BK34" s="574"/>
      <c r="BL34" s="574"/>
      <c r="BM34" s="574"/>
      <c r="BN34" s="573"/>
      <c r="BO34" s="574"/>
      <c r="BP34" s="574"/>
      <c r="BQ34" s="574"/>
      <c r="BR34" s="573"/>
      <c r="BS34" s="574"/>
      <c r="BT34" s="574"/>
      <c r="BU34" s="574"/>
      <c r="BV34" s="574"/>
      <c r="BW34" s="574"/>
      <c r="BX34" s="574"/>
      <c r="BY34" s="574"/>
      <c r="BZ34" s="574"/>
      <c r="CA34" s="569"/>
      <c r="CB34" s="569"/>
      <c r="CC34" s="569"/>
      <c r="CD34" s="569"/>
      <c r="CE34" s="569"/>
      <c r="CF34" s="569"/>
      <c r="CG34" s="569"/>
      <c r="CH34" s="569"/>
      <c r="CI34" s="569"/>
      <c r="CJ34" s="569"/>
      <c r="CK34" s="569"/>
      <c r="CL34" s="569"/>
      <c r="CM34" s="569"/>
      <c r="CN34" s="569"/>
      <c r="CO34" s="569"/>
      <c r="CP34" s="569"/>
      <c r="CQ34" s="576"/>
      <c r="CR34" s="576"/>
      <c r="CS34" s="576"/>
      <c r="CT34" s="576">
        <f>CT32+CT30+CT28</f>
        <v>0</v>
      </c>
      <c r="CU34" s="576"/>
      <c r="CV34" s="576"/>
      <c r="CW34" s="576"/>
      <c r="CX34" s="576">
        <f>CX32+CX30+CX28</f>
        <v>0</v>
      </c>
      <c r="CY34" s="576"/>
      <c r="CZ34" s="576"/>
      <c r="DA34" s="576"/>
      <c r="DB34" s="576">
        <f>DB32+DB30+DB28</f>
        <v>0</v>
      </c>
      <c r="DC34" s="576"/>
      <c r="DD34" s="576"/>
      <c r="DE34" s="576"/>
      <c r="DF34" s="576"/>
      <c r="DG34" s="576"/>
      <c r="DH34" s="640"/>
      <c r="DI34" s="576"/>
      <c r="DJ34" s="576"/>
      <c r="DK34" s="640"/>
      <c r="DL34" s="576"/>
      <c r="DM34" s="576"/>
      <c r="DN34" s="576"/>
      <c r="DO34" s="576"/>
      <c r="DP34" s="576"/>
      <c r="DQ34" s="576"/>
      <c r="DT34" s="638"/>
    </row>
    <row r="35" spans="2:124" s="412" customFormat="1" ht="22.5" customHeight="1">
      <c r="B35" s="496"/>
      <c r="C35" s="496"/>
      <c r="D35" s="496"/>
      <c r="E35" s="497"/>
      <c r="F35" s="572"/>
      <c r="G35" s="572"/>
      <c r="H35" s="572"/>
      <c r="I35" s="572"/>
      <c r="J35" s="572"/>
      <c r="K35" s="572"/>
      <c r="L35" s="572"/>
      <c r="M35" s="572"/>
      <c r="N35" s="572"/>
      <c r="O35" s="572"/>
      <c r="P35" s="572"/>
      <c r="Q35" s="572"/>
      <c r="R35" s="572"/>
      <c r="S35" s="572"/>
      <c r="T35" s="572"/>
      <c r="U35" s="572"/>
      <c r="V35" s="577"/>
      <c r="W35" s="577"/>
      <c r="X35" s="577"/>
      <c r="Y35" s="572"/>
      <c r="Z35" s="577"/>
      <c r="AA35" s="577"/>
      <c r="AB35" s="577"/>
      <c r="AC35" s="572"/>
      <c r="AD35" s="577"/>
      <c r="AE35" s="577"/>
      <c r="AF35" s="577"/>
      <c r="AG35" s="578"/>
      <c r="AH35" s="577"/>
      <c r="AI35" s="577"/>
      <c r="AJ35" s="577"/>
      <c r="AK35" s="578"/>
      <c r="AL35" s="577"/>
      <c r="AM35" s="577"/>
      <c r="AN35" s="577"/>
      <c r="AO35" s="578"/>
      <c r="AP35" s="578"/>
      <c r="AQ35" s="577"/>
      <c r="AR35" s="577"/>
      <c r="AS35" s="577"/>
      <c r="AT35" s="578"/>
      <c r="AU35" s="577"/>
      <c r="AV35" s="577"/>
      <c r="AW35" s="577"/>
      <c r="AX35" s="578"/>
      <c r="AY35" s="577"/>
      <c r="AZ35" s="577"/>
      <c r="BA35" s="577"/>
      <c r="BB35" s="578"/>
      <c r="BC35" s="577"/>
      <c r="BD35" s="577"/>
      <c r="BE35" s="577"/>
      <c r="BF35" s="578"/>
      <c r="BG35" s="577"/>
      <c r="BH35" s="577"/>
      <c r="BI35" s="577"/>
      <c r="BJ35" s="573"/>
      <c r="BK35" s="577"/>
      <c r="BL35" s="579"/>
      <c r="BM35" s="579"/>
      <c r="BN35" s="579"/>
      <c r="BO35" s="579"/>
      <c r="BP35" s="579"/>
      <c r="BQ35" s="579"/>
      <c r="BR35" s="579">
        <f>BR23-BR27-BR29-BR31</f>
        <v>0</v>
      </c>
      <c r="BS35" s="579"/>
      <c r="BT35" s="579"/>
      <c r="BU35" s="579"/>
      <c r="BV35" s="579"/>
      <c r="BW35" s="577"/>
      <c r="BX35" s="577"/>
      <c r="BY35" s="577"/>
      <c r="BZ35" s="577"/>
      <c r="CA35" s="577"/>
      <c r="CB35" s="577"/>
      <c r="CC35" s="577"/>
      <c r="CD35" s="577"/>
      <c r="CE35" s="577"/>
      <c r="CF35" s="577"/>
      <c r="CG35" s="577"/>
      <c r="CH35" s="577"/>
      <c r="CI35" s="577"/>
      <c r="CJ35" s="577"/>
      <c r="CK35" s="577"/>
      <c r="CL35" s="577"/>
      <c r="CM35" s="577"/>
      <c r="CN35" s="577"/>
      <c r="CO35" s="577"/>
      <c r="CP35" s="577"/>
      <c r="CQ35" s="577"/>
      <c r="CR35" s="577"/>
      <c r="CS35" s="577"/>
      <c r="CT35" s="577"/>
      <c r="CU35" s="577"/>
      <c r="CV35" s="577"/>
      <c r="CW35" s="577"/>
      <c r="DC35" s="576"/>
      <c r="DD35" s="576"/>
      <c r="DE35" s="576"/>
      <c r="DH35" s="638"/>
      <c r="DK35" s="638"/>
      <c r="DT35" s="638"/>
    </row>
    <row r="36" spans="2:124" s="412" customFormat="1" ht="17.25">
      <c r="B36" s="580" t="s">
        <v>33</v>
      </c>
      <c r="C36" s="581"/>
      <c r="D36" s="581"/>
      <c r="E36" s="581"/>
      <c r="F36" s="581"/>
      <c r="G36" s="581"/>
      <c r="H36" s="496"/>
      <c r="I36" s="496"/>
      <c r="J36" s="496"/>
      <c r="K36" s="496"/>
      <c r="L36" s="496"/>
      <c r="M36" s="496"/>
      <c r="N36" s="496"/>
      <c r="O36" s="496"/>
      <c r="P36" s="496"/>
      <c r="Q36" s="496"/>
      <c r="R36" s="496"/>
      <c r="S36" s="496"/>
      <c r="T36" s="496"/>
      <c r="U36" s="496"/>
      <c r="V36" s="527"/>
      <c r="W36" s="527"/>
      <c r="X36" s="527"/>
      <c r="Y36" s="527"/>
      <c r="Z36" s="527"/>
      <c r="AA36" s="527"/>
      <c r="AB36" s="527"/>
      <c r="AC36" s="527"/>
      <c r="AD36" s="527"/>
      <c r="AE36" s="527"/>
      <c r="AF36" s="527"/>
      <c r="AG36" s="527"/>
      <c r="AH36" s="527"/>
      <c r="AI36" s="527"/>
      <c r="AJ36" s="527"/>
      <c r="AK36" s="527"/>
      <c r="AL36" s="527"/>
      <c r="AM36" s="527"/>
      <c r="AN36" s="527"/>
      <c r="AO36" s="527"/>
      <c r="AP36" s="527"/>
      <c r="AQ36" s="527"/>
      <c r="AR36" s="527"/>
      <c r="AS36" s="527"/>
      <c r="AT36" s="527"/>
      <c r="AU36" s="527"/>
      <c r="AV36" s="527"/>
      <c r="AW36" s="527"/>
      <c r="AX36" s="527"/>
      <c r="AY36" s="527"/>
      <c r="AZ36" s="527"/>
      <c r="BA36" s="527"/>
      <c r="BB36" s="527"/>
      <c r="BC36" s="527"/>
      <c r="BD36" s="527"/>
      <c r="BE36" s="527"/>
      <c r="BF36" s="527"/>
      <c r="BG36" s="582"/>
      <c r="BH36" s="527"/>
      <c r="BI36" s="527"/>
      <c r="BJ36" s="573"/>
      <c r="BK36" s="527"/>
      <c r="BL36" s="527"/>
      <c r="BM36" s="527"/>
      <c r="BN36" s="573"/>
      <c r="BO36" s="527"/>
      <c r="BP36" s="527"/>
      <c r="BQ36" s="527"/>
      <c r="BR36" s="573"/>
      <c r="BS36" s="527"/>
      <c r="BT36" s="527"/>
      <c r="BU36" s="527"/>
      <c r="BV36" s="573"/>
      <c r="BW36" s="574"/>
      <c r="BX36" s="574"/>
      <c r="BY36" s="574"/>
      <c r="BZ36" s="574"/>
      <c r="CA36" s="574"/>
      <c r="CB36" s="574"/>
      <c r="CC36" s="574"/>
      <c r="CD36" s="574"/>
      <c r="CE36" s="574"/>
      <c r="CF36" s="574"/>
      <c r="CG36" s="574"/>
      <c r="CH36" s="574"/>
      <c r="CI36" s="569"/>
      <c r="CJ36" s="569"/>
      <c r="CK36" s="569"/>
      <c r="CL36" s="569"/>
      <c r="CM36" s="569"/>
      <c r="CN36" s="569"/>
      <c r="CO36" s="569"/>
      <c r="CP36" s="569"/>
      <c r="CQ36" s="569"/>
      <c r="CR36" s="569"/>
      <c r="CS36" s="569"/>
      <c r="CT36" s="569"/>
      <c r="CU36" s="569"/>
      <c r="CV36" s="569"/>
      <c r="CW36" s="569"/>
      <c r="DH36" s="638"/>
      <c r="DK36" s="638"/>
      <c r="DT36" s="638"/>
    </row>
    <row r="37" spans="2:124" s="412" customFormat="1" ht="17.25">
      <c r="B37" s="580" t="s">
        <v>284</v>
      </c>
      <c r="C37" s="581"/>
      <c r="D37" s="581"/>
      <c r="E37" s="581"/>
      <c r="F37" s="581"/>
      <c r="G37" s="581"/>
      <c r="H37" s="496"/>
      <c r="I37" s="496"/>
      <c r="J37" s="496"/>
      <c r="K37" s="496"/>
      <c r="L37" s="496"/>
      <c r="M37" s="496"/>
      <c r="N37" s="496"/>
      <c r="O37" s="496"/>
      <c r="P37" s="496"/>
      <c r="Q37" s="496"/>
      <c r="R37" s="496"/>
      <c r="S37" s="496"/>
      <c r="T37" s="496"/>
      <c r="U37" s="496"/>
      <c r="V37" s="496"/>
      <c r="W37" s="496"/>
      <c r="X37" s="496"/>
      <c r="Y37" s="496"/>
      <c r="Z37" s="496"/>
      <c r="AA37" s="496"/>
      <c r="AB37" s="496"/>
      <c r="AC37" s="496"/>
      <c r="AD37" s="507"/>
      <c r="AE37" s="583"/>
      <c r="AF37" s="507"/>
      <c r="AG37" s="507"/>
      <c r="AH37" s="507"/>
      <c r="AI37" s="507"/>
      <c r="AJ37" s="507"/>
      <c r="AL37" s="584"/>
      <c r="AM37" s="584"/>
      <c r="AN37" s="584"/>
      <c r="AO37" s="584"/>
      <c r="AP37" s="584"/>
      <c r="AQ37" s="585"/>
      <c r="AR37" s="585"/>
      <c r="AS37" s="585"/>
      <c r="AT37" s="585"/>
      <c r="AU37" s="585"/>
      <c r="AV37" s="585"/>
      <c r="AW37" s="585"/>
      <c r="AX37" s="585"/>
      <c r="AY37" s="585"/>
      <c r="AZ37" s="585"/>
      <c r="BA37" s="585"/>
      <c r="BB37" s="585"/>
      <c r="BC37" s="585"/>
      <c r="BD37" s="585"/>
      <c r="BE37" s="585"/>
      <c r="BF37" s="585"/>
      <c r="BG37" s="585"/>
      <c r="BH37" s="585"/>
      <c r="BI37" s="585"/>
      <c r="BJ37" s="573"/>
      <c r="BK37" s="585"/>
      <c r="BL37" s="585"/>
      <c r="BM37" s="585"/>
      <c r="BN37" s="573"/>
      <c r="BO37" s="585"/>
      <c r="BP37" s="585"/>
      <c r="BQ37" s="585"/>
      <c r="BR37" s="573"/>
      <c r="BS37" s="585"/>
      <c r="BT37" s="585"/>
      <c r="BU37" s="585"/>
      <c r="BV37" s="573"/>
      <c r="BW37" s="585"/>
      <c r="BX37" s="585"/>
      <c r="BY37" s="585"/>
      <c r="CH37" s="573"/>
      <c r="CI37" s="585"/>
      <c r="CJ37" s="585"/>
      <c r="CK37" s="585"/>
      <c r="CL37" s="585"/>
      <c r="CM37" s="585"/>
      <c r="CN37" s="585"/>
      <c r="CO37" s="585"/>
      <c r="CP37" s="585"/>
      <c r="CQ37" s="585"/>
      <c r="CR37" s="585"/>
      <c r="CS37" s="585"/>
      <c r="CT37" s="585"/>
      <c r="CU37" s="585"/>
      <c r="CV37" s="585"/>
      <c r="CW37" s="585"/>
      <c r="DH37" s="638"/>
      <c r="DK37" s="638"/>
      <c r="DT37" s="638"/>
    </row>
    <row r="38" spans="2:124">
      <c r="B38" s="85"/>
      <c r="U38" s="81">
        <v>5.7629999999999999</v>
      </c>
      <c r="AH38" s="102"/>
      <c r="AI38" s="102"/>
      <c r="AJ38" s="103"/>
      <c r="AK38" s="104"/>
      <c r="AL38" s="105"/>
      <c r="AM38" s="105"/>
      <c r="AN38" s="105"/>
      <c r="AO38" s="105"/>
      <c r="AP38" s="105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K38" s="101"/>
      <c r="BL38" s="101"/>
      <c r="BM38" s="101"/>
      <c r="BO38" s="101"/>
      <c r="BP38" s="101"/>
      <c r="BQ38" s="101"/>
      <c r="BS38" s="101"/>
      <c r="BT38" s="101"/>
      <c r="BU38" s="101"/>
      <c r="BW38" s="101"/>
      <c r="BX38" s="101"/>
      <c r="BY38" s="101"/>
      <c r="CI38" s="101"/>
      <c r="CJ38" s="101"/>
      <c r="CK38" s="101"/>
      <c r="CM38" s="101"/>
      <c r="CN38" s="101"/>
      <c r="CO38" s="101"/>
      <c r="CQ38" s="101"/>
      <c r="CR38" s="101"/>
      <c r="CS38" s="101"/>
    </row>
    <row r="39" spans="2:124">
      <c r="B39" s="234"/>
      <c r="C39" s="234"/>
      <c r="D39" s="234"/>
      <c r="E39" s="234"/>
      <c r="F39" s="234"/>
      <c r="G39" s="234"/>
      <c r="H39" s="234"/>
      <c r="I39" s="234"/>
      <c r="J39" s="234"/>
      <c r="K39" s="234"/>
      <c r="L39" s="234"/>
      <c r="U39" s="81">
        <v>2.25</v>
      </c>
      <c r="X39" s="106"/>
      <c r="AH39" s="102"/>
      <c r="AI39" s="102"/>
      <c r="AJ39" s="107"/>
      <c r="AK39" s="104"/>
      <c r="AL39" s="105"/>
      <c r="AM39" s="105"/>
      <c r="AN39" s="105"/>
      <c r="AO39" s="105"/>
      <c r="AP39" s="105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K39" s="101"/>
      <c r="BL39" s="101"/>
      <c r="BM39" s="101"/>
      <c r="BO39" s="101"/>
      <c r="BP39" s="101"/>
      <c r="BQ39" s="101"/>
      <c r="BS39" s="101"/>
      <c r="BT39" s="101"/>
      <c r="BU39" s="101"/>
      <c r="BW39" s="101"/>
      <c r="BX39" s="101"/>
      <c r="BY39" s="101"/>
      <c r="CI39" s="101"/>
      <c r="CJ39" s="101"/>
      <c r="CK39" s="101"/>
      <c r="CM39" s="101"/>
      <c r="CN39" s="101"/>
      <c r="CO39" s="101"/>
      <c r="CQ39" s="101"/>
      <c r="CR39" s="101"/>
      <c r="CS39" s="101"/>
    </row>
    <row r="40" spans="2:124">
      <c r="B40" s="234"/>
      <c r="C40" s="234"/>
      <c r="D40" s="234"/>
      <c r="E40" s="234"/>
      <c r="F40" s="234"/>
      <c r="G40" s="234"/>
      <c r="H40" s="234"/>
      <c r="I40" s="234"/>
      <c r="J40" s="234"/>
      <c r="K40" s="234"/>
      <c r="L40" s="234"/>
      <c r="U40" s="81">
        <v>42.281999999999996</v>
      </c>
      <c r="X40" s="106"/>
      <c r="AF40" s="86"/>
      <c r="AH40" s="102"/>
      <c r="AI40" s="102"/>
      <c r="AJ40" s="107"/>
      <c r="AK40" s="104"/>
      <c r="AL40" s="108"/>
      <c r="AM40" s="108"/>
      <c r="AN40" s="108"/>
      <c r="AO40" s="104"/>
      <c r="AP40" s="104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K40" s="109"/>
      <c r="BL40" s="109"/>
      <c r="BM40" s="109"/>
      <c r="BO40" s="109"/>
      <c r="BP40" s="109"/>
      <c r="BQ40" s="109"/>
      <c r="BS40" s="109"/>
      <c r="BT40" s="109"/>
      <c r="BU40" s="109"/>
      <c r="BW40" s="109"/>
      <c r="BX40" s="109"/>
      <c r="BY40" s="109"/>
      <c r="CI40" s="109"/>
      <c r="CJ40" s="109"/>
      <c r="CK40" s="109"/>
      <c r="CM40" s="109"/>
      <c r="CN40" s="109"/>
      <c r="CO40" s="109"/>
      <c r="CQ40" s="109"/>
      <c r="CR40" s="109"/>
      <c r="CS40" s="109"/>
    </row>
    <row r="41" spans="2:124">
      <c r="U41" s="81">
        <v>5.1779999999999999</v>
      </c>
      <c r="X41" s="106"/>
      <c r="AH41" s="102"/>
      <c r="AI41" s="102"/>
      <c r="AJ41" s="107"/>
      <c r="AK41" s="104"/>
      <c r="AL41" s="110"/>
      <c r="AM41" s="110"/>
      <c r="AN41" s="110"/>
      <c r="AO41" s="110"/>
      <c r="AP41" s="110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  <c r="BD41" s="101"/>
      <c r="BE41" s="101"/>
      <c r="BF41" s="101"/>
      <c r="BG41" s="101"/>
      <c r="BH41" s="101"/>
      <c r="BI41" s="101"/>
      <c r="BK41" s="101"/>
      <c r="BL41" s="101"/>
      <c r="BM41" s="101"/>
      <c r="BO41" s="101"/>
      <c r="BP41" s="101"/>
      <c r="BQ41" s="101"/>
      <c r="BS41" s="101"/>
      <c r="BT41" s="101"/>
      <c r="BU41" s="101"/>
      <c r="BW41" s="101"/>
      <c r="BX41" s="101"/>
      <c r="BY41" s="101"/>
      <c r="CI41" s="101"/>
      <c r="CJ41" s="101"/>
      <c r="CK41" s="101"/>
      <c r="CM41" s="101"/>
      <c r="CN41" s="101"/>
      <c r="CO41" s="101"/>
      <c r="CQ41" s="101"/>
      <c r="CR41" s="101"/>
      <c r="CS41" s="101"/>
    </row>
    <row r="42" spans="2:124">
      <c r="U42" s="81">
        <v>51.954999999999998</v>
      </c>
      <c r="AH42" s="102"/>
      <c r="AI42" s="102"/>
      <c r="AJ42" s="103"/>
      <c r="AK42" s="104"/>
      <c r="AL42" s="110"/>
      <c r="AM42" s="110"/>
      <c r="AN42" s="110"/>
      <c r="AO42" s="110"/>
      <c r="AP42" s="110"/>
      <c r="AQ42" s="107"/>
      <c r="AR42" s="107"/>
      <c r="AS42" s="111"/>
      <c r="AT42" s="112"/>
      <c r="AU42" s="107"/>
      <c r="AV42" s="107"/>
      <c r="AW42" s="111"/>
      <c r="AX42" s="113"/>
      <c r="AY42" s="107"/>
      <c r="AZ42" s="107"/>
      <c r="BA42" s="111"/>
      <c r="BB42" s="113"/>
      <c r="BC42" s="107"/>
      <c r="BD42" s="107"/>
      <c r="BE42" s="111"/>
      <c r="BF42" s="113"/>
      <c r="BG42" s="107"/>
      <c r="BH42" s="107"/>
      <c r="BI42" s="111"/>
      <c r="BK42" s="111"/>
      <c r="BL42" s="111"/>
      <c r="BM42" s="111"/>
      <c r="BO42" s="107"/>
      <c r="BP42" s="107"/>
      <c r="BQ42" s="111"/>
      <c r="BS42" s="107"/>
      <c r="BT42" s="107"/>
      <c r="BU42" s="111"/>
      <c r="BW42" s="107"/>
      <c r="BX42" s="107"/>
      <c r="BY42" s="111"/>
      <c r="CI42" s="107"/>
      <c r="CJ42" s="107"/>
      <c r="CK42" s="111"/>
      <c r="CM42" s="107"/>
      <c r="CN42" s="107"/>
      <c r="CO42" s="111"/>
      <c r="CQ42" s="107"/>
      <c r="CR42" s="107"/>
      <c r="CS42" s="111"/>
    </row>
    <row r="43" spans="2:124">
      <c r="U43" s="81">
        <v>2.3039999999999998</v>
      </c>
      <c r="AH43" s="102"/>
      <c r="AI43" s="102"/>
      <c r="AJ43" s="103"/>
      <c r="AK43" s="104"/>
      <c r="AL43" s="110"/>
      <c r="AM43" s="110"/>
      <c r="AN43" s="110"/>
      <c r="AO43" s="110"/>
      <c r="AP43" s="110"/>
      <c r="AQ43" s="107"/>
      <c r="AR43" s="107"/>
      <c r="AS43" s="111"/>
      <c r="AT43" s="112"/>
      <c r="AU43" s="107"/>
      <c r="AV43" s="107"/>
      <c r="AW43" s="111"/>
      <c r="AX43" s="113"/>
      <c r="AY43" s="107"/>
      <c r="AZ43" s="107"/>
      <c r="BA43" s="111"/>
      <c r="BB43" s="113"/>
      <c r="BC43" s="107"/>
      <c r="BD43" s="107"/>
      <c r="BE43" s="111"/>
      <c r="BF43" s="113"/>
      <c r="BG43" s="107"/>
      <c r="BH43" s="107"/>
      <c r="BI43" s="111"/>
      <c r="BK43" s="111"/>
      <c r="BL43" s="111"/>
      <c r="BM43" s="111"/>
      <c r="BO43" s="107"/>
      <c r="BP43" s="107"/>
      <c r="BQ43" s="111"/>
      <c r="BS43" s="107"/>
      <c r="BT43" s="107"/>
      <c r="BU43" s="111"/>
      <c r="BW43" s="107"/>
      <c r="BX43" s="107"/>
      <c r="BY43" s="111"/>
      <c r="CI43" s="107"/>
      <c r="CJ43" s="107"/>
      <c r="CK43" s="111"/>
      <c r="CM43" s="107"/>
      <c r="CN43" s="107"/>
      <c r="CO43" s="111"/>
      <c r="CQ43" s="107"/>
      <c r="CR43" s="107"/>
      <c r="CS43" s="111"/>
    </row>
    <row r="44" spans="2:124">
      <c r="AD44" s="100"/>
      <c r="AE44" s="100"/>
      <c r="AF44" s="100"/>
      <c r="AG44" s="100"/>
      <c r="AH44" s="100"/>
      <c r="AI44" s="100"/>
      <c r="AJ44" s="86"/>
      <c r="AK44" s="114"/>
      <c r="AL44" s="99"/>
      <c r="AM44" s="99"/>
      <c r="AN44" s="99"/>
      <c r="AO44" s="114"/>
      <c r="AP44" s="114"/>
      <c r="AQ44" s="115"/>
      <c r="AR44" s="115"/>
      <c r="AS44" s="115"/>
      <c r="AT44" s="115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K44" s="26"/>
      <c r="BL44" s="26"/>
      <c r="BM44" s="26"/>
      <c r="BO44" s="26"/>
      <c r="BP44" s="26"/>
      <c r="BQ44" s="26"/>
      <c r="BS44" s="26"/>
      <c r="BT44" s="26"/>
      <c r="BU44" s="26"/>
      <c r="BW44" s="26"/>
      <c r="BX44" s="26"/>
      <c r="BY44" s="26"/>
      <c r="CI44" s="26"/>
      <c r="CJ44" s="26"/>
      <c r="CK44" s="26"/>
      <c r="CM44" s="26"/>
      <c r="CN44" s="26"/>
      <c r="CO44" s="26"/>
      <c r="CQ44" s="26"/>
      <c r="CR44" s="26"/>
      <c r="CS44" s="26"/>
    </row>
    <row r="45" spans="2:124">
      <c r="AD45" s="100"/>
      <c r="AE45" s="100"/>
      <c r="AF45" s="100"/>
      <c r="AG45" s="100"/>
      <c r="AH45" s="100"/>
      <c r="AI45" s="100"/>
      <c r="AJ45" s="86"/>
      <c r="AK45" s="114"/>
      <c r="AL45" s="99"/>
      <c r="AM45" s="99"/>
      <c r="AN45" s="99"/>
      <c r="AO45" s="114"/>
      <c r="AP45" s="114"/>
      <c r="AQ45" s="99"/>
      <c r="AR45" s="99"/>
      <c r="AS45" s="99"/>
      <c r="AT45" s="99"/>
    </row>
    <row r="46" spans="2:124">
      <c r="AD46" s="100"/>
      <c r="AE46" s="100"/>
      <c r="AF46" s="100"/>
      <c r="AG46" s="100"/>
      <c r="AH46" s="100"/>
      <c r="AI46" s="100"/>
      <c r="AJ46" s="116"/>
      <c r="AK46" s="117"/>
      <c r="AL46" s="117"/>
      <c r="AM46" s="117"/>
      <c r="AN46" s="117"/>
      <c r="AO46" s="87"/>
      <c r="AP46" s="87"/>
      <c r="AQ46" s="87"/>
      <c r="AR46" s="87"/>
      <c r="AS46" s="87"/>
      <c r="AT46" s="87"/>
    </row>
    <row r="47" spans="2:124">
      <c r="AD47" s="100"/>
      <c r="AE47" s="100"/>
      <c r="AF47" s="100"/>
      <c r="AG47" s="100"/>
      <c r="AH47" s="100"/>
      <c r="AI47" s="100"/>
      <c r="AJ47" s="116"/>
      <c r="AK47" s="117"/>
      <c r="AL47" s="117"/>
      <c r="AM47" s="117"/>
      <c r="AN47" s="117"/>
      <c r="AO47" s="87"/>
      <c r="AP47" s="87"/>
      <c r="AQ47" s="87"/>
      <c r="AR47" s="87"/>
      <c r="AS47" s="87"/>
      <c r="AT47" s="87"/>
    </row>
    <row r="48" spans="2:124">
      <c r="AD48" s="100"/>
      <c r="AE48" s="100"/>
      <c r="AF48" s="100"/>
      <c r="AG48" s="100"/>
      <c r="AH48" s="100"/>
      <c r="AI48" s="100"/>
      <c r="AJ48" s="116"/>
      <c r="AK48" s="117"/>
      <c r="AL48" s="117"/>
      <c r="AM48" s="117"/>
      <c r="AN48" s="117"/>
      <c r="AO48" s="87"/>
      <c r="AP48" s="87"/>
      <c r="AQ48" s="87"/>
      <c r="AR48" s="87"/>
      <c r="AS48" s="87"/>
      <c r="AT48" s="87"/>
    </row>
    <row r="49" spans="30:46">
      <c r="AD49" s="100"/>
      <c r="AE49" s="100"/>
      <c r="AF49" s="100"/>
      <c r="AG49" s="100"/>
      <c r="AH49" s="100"/>
      <c r="AI49" s="100"/>
      <c r="AJ49" s="116"/>
      <c r="AK49" s="117"/>
      <c r="AL49" s="117"/>
      <c r="AM49" s="117"/>
      <c r="AN49" s="117"/>
      <c r="AO49" s="87"/>
      <c r="AP49" s="87"/>
      <c r="AQ49" s="87"/>
      <c r="AR49" s="87"/>
      <c r="AS49" s="87"/>
      <c r="AT49" s="87"/>
    </row>
    <row r="50" spans="30:46">
      <c r="AD50" s="100"/>
      <c r="AE50" s="100"/>
      <c r="AF50" s="100"/>
      <c r="AG50" s="100"/>
      <c r="AH50" s="100"/>
      <c r="AI50" s="100"/>
      <c r="AJ50" s="116"/>
      <c r="AK50" s="117"/>
      <c r="AL50" s="117"/>
      <c r="AM50" s="117"/>
      <c r="AN50" s="117"/>
      <c r="AO50" s="87"/>
      <c r="AP50" s="87"/>
      <c r="AQ50" s="87"/>
      <c r="AR50" s="87"/>
      <c r="AS50" s="87"/>
      <c r="AT50" s="87"/>
    </row>
    <row r="51" spans="30:46">
      <c r="AD51" s="100"/>
      <c r="AE51" s="100"/>
      <c r="AF51" s="100"/>
      <c r="AG51" s="100"/>
      <c r="AH51" s="100"/>
      <c r="AI51" s="100"/>
      <c r="AJ51" s="116"/>
      <c r="AK51" s="117"/>
      <c r="AL51" s="117"/>
      <c r="AM51" s="117"/>
      <c r="AN51" s="117"/>
      <c r="AO51" s="87"/>
      <c r="AP51" s="87"/>
      <c r="AQ51" s="87"/>
      <c r="AR51" s="87"/>
      <c r="AS51" s="87"/>
      <c r="AT51" s="87"/>
    </row>
  </sheetData>
  <mergeCells count="136">
    <mergeCell ref="CH23:CH32"/>
    <mergeCell ref="BG5:BI5"/>
    <mergeCell ref="BJ5:BJ6"/>
    <mergeCell ref="BN5:BN6"/>
    <mergeCell ref="BV5:BV6"/>
    <mergeCell ref="BW5:BY5"/>
    <mergeCell ref="BK5:BM5"/>
    <mergeCell ref="BZ23:BZ32"/>
    <mergeCell ref="BW20:BY20"/>
    <mergeCell ref="BZ5:BZ6"/>
    <mergeCell ref="BV23:BV32"/>
    <mergeCell ref="BN23:BN32"/>
    <mergeCell ref="BR23:BR32"/>
    <mergeCell ref="CD23:CD32"/>
    <mergeCell ref="CH20:CH21"/>
    <mergeCell ref="CI20:CK20"/>
    <mergeCell ref="CA5:CC5"/>
    <mergeCell ref="BZ20:BZ21"/>
    <mergeCell ref="CA20:CC20"/>
    <mergeCell ref="BG20:BI20"/>
    <mergeCell ref="BJ20:BJ21"/>
    <mergeCell ref="BN20:BN21"/>
    <mergeCell ref="BK20:BM20"/>
    <mergeCell ref="BS20:BU20"/>
    <mergeCell ref="BO20:BQ20"/>
    <mergeCell ref="CD20:CD21"/>
    <mergeCell ref="BV20:BV21"/>
    <mergeCell ref="BR20:BR21"/>
    <mergeCell ref="CE20:CG20"/>
    <mergeCell ref="B27:D27"/>
    <mergeCell ref="C28:D28"/>
    <mergeCell ref="B24:D24"/>
    <mergeCell ref="BC20:BE20"/>
    <mergeCell ref="AY20:BA20"/>
    <mergeCell ref="AD5:AF5"/>
    <mergeCell ref="AH20:AJ20"/>
    <mergeCell ref="AL20:AN20"/>
    <mergeCell ref="AQ20:AS20"/>
    <mergeCell ref="F5:H5"/>
    <mergeCell ref="C17:D17"/>
    <mergeCell ref="J20:L20"/>
    <mergeCell ref="J5:L5"/>
    <mergeCell ref="N5:P5"/>
    <mergeCell ref="R5:T5"/>
    <mergeCell ref="V5:X5"/>
    <mergeCell ref="Z5:AB5"/>
    <mergeCell ref="AH5:AJ5"/>
    <mergeCell ref="AL5:AN5"/>
    <mergeCell ref="AQ5:AS5"/>
    <mergeCell ref="AU5:AW5"/>
    <mergeCell ref="AY5:BA5"/>
    <mergeCell ref="BC5:BE5"/>
    <mergeCell ref="C32:D32"/>
    <mergeCell ref="C30:D30"/>
    <mergeCell ref="B31:D31"/>
    <mergeCell ref="BJ23:BJ32"/>
    <mergeCell ref="AU20:AW20"/>
    <mergeCell ref="C29:D29"/>
    <mergeCell ref="N20:P20"/>
    <mergeCell ref="F20:H20"/>
    <mergeCell ref="B5:D7"/>
    <mergeCell ref="B8:D8"/>
    <mergeCell ref="B9:D9"/>
    <mergeCell ref="B20:D22"/>
    <mergeCell ref="B14:D14"/>
    <mergeCell ref="B10:D10"/>
    <mergeCell ref="B12:D12"/>
    <mergeCell ref="C13:D13"/>
    <mergeCell ref="B16:D16"/>
    <mergeCell ref="C15:D15"/>
    <mergeCell ref="C25:D25"/>
    <mergeCell ref="V20:X20"/>
    <mergeCell ref="R20:T20"/>
    <mergeCell ref="Z20:AB20"/>
    <mergeCell ref="B23:D23"/>
    <mergeCell ref="AD20:AF20"/>
    <mergeCell ref="CQ20:CS20"/>
    <mergeCell ref="CP23:CP32"/>
    <mergeCell ref="CL5:CL6"/>
    <mergeCell ref="CM5:CO5"/>
    <mergeCell ref="CL20:CL21"/>
    <mergeCell ref="CM20:CO20"/>
    <mergeCell ref="CL23:CL32"/>
    <mergeCell ref="F7:CW7"/>
    <mergeCell ref="F22:CW22"/>
    <mergeCell ref="CT23:CT32"/>
    <mergeCell ref="CT5:CT6"/>
    <mergeCell ref="CU5:CW5"/>
    <mergeCell ref="CT20:CT21"/>
    <mergeCell ref="CU20:CW20"/>
    <mergeCell ref="CP5:CP6"/>
    <mergeCell ref="CQ5:CS5"/>
    <mergeCell ref="CP20:CP21"/>
    <mergeCell ref="CH5:CH6"/>
    <mergeCell ref="BO5:BQ5"/>
    <mergeCell ref="BS5:BU5"/>
    <mergeCell ref="BR5:BR6"/>
    <mergeCell ref="CD5:CD6"/>
    <mergeCell ref="CE5:CG5"/>
    <mergeCell ref="CI5:CK5"/>
    <mergeCell ref="CX7:DA7"/>
    <mergeCell ref="CY5:DA5"/>
    <mergeCell ref="CX5:CX6"/>
    <mergeCell ref="CX20:CX21"/>
    <mergeCell ref="CY20:DA20"/>
    <mergeCell ref="CX22:DA22"/>
    <mergeCell ref="DB5:DB6"/>
    <mergeCell ref="DC5:DE5"/>
    <mergeCell ref="DB7:DE7"/>
    <mergeCell ref="DB20:DB21"/>
    <mergeCell ref="DC20:DE20"/>
    <mergeCell ref="DB22:DE22"/>
    <mergeCell ref="DF5:DF6"/>
    <mergeCell ref="DG5:DI5"/>
    <mergeCell ref="DF7:DI7"/>
    <mergeCell ref="DF20:DF21"/>
    <mergeCell ref="DG20:DI20"/>
    <mergeCell ref="DF22:DI22"/>
    <mergeCell ref="DK20:DM20"/>
    <mergeCell ref="DJ22:DM22"/>
    <mergeCell ref="DJ5:DJ6"/>
    <mergeCell ref="DK5:DM5"/>
    <mergeCell ref="DJ7:DM7"/>
    <mergeCell ref="DJ20:DJ21"/>
    <mergeCell ref="DN5:DN6"/>
    <mergeCell ref="DO5:DQ5"/>
    <mergeCell ref="DN7:DQ7"/>
    <mergeCell ref="DN20:DN21"/>
    <mergeCell ref="DO20:DQ20"/>
    <mergeCell ref="DN22:DQ22"/>
    <mergeCell ref="DR5:DR6"/>
    <mergeCell ref="DS5:DU5"/>
    <mergeCell ref="DR7:DU7"/>
    <mergeCell ref="DR20:DR21"/>
    <mergeCell ref="DS20:DU20"/>
    <mergeCell ref="DR22:DU22"/>
  </mergeCells>
  <pageMargins left="0.7" right="0.7" top="0.75" bottom="0.75" header="0.3" footer="0.3"/>
  <pageSetup paperSize="9" scale="31" orientation="portrait" r:id="rId1"/>
  <rowBreaks count="1" manualBreakCount="1">
    <brk id="37" max="16383" man="1"/>
  </rowBreaks>
  <colBreaks count="6" manualBreakCount="6">
    <brk id="13" max="36" man="1"/>
    <brk id="25" max="36" man="1"/>
    <brk id="40" max="36" man="1"/>
    <brk id="54" max="36" man="1"/>
    <brk id="70" max="36" man="1"/>
    <brk id="85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54"/>
  <sheetViews>
    <sheetView view="pageBreakPreview" zoomScale="93" zoomScaleNormal="60" zoomScaleSheetLayoutView="93" workbookViewId="0">
      <pane xSplit="2" ySplit="31" topLeftCell="C143" activePane="bottomRight" state="frozen"/>
      <selection pane="topRight" activeCell="C1" sqref="C1"/>
      <selection pane="bottomLeft" activeCell="A32" sqref="A32"/>
      <selection pane="bottomRight" activeCell="H148" sqref="H148"/>
    </sheetView>
  </sheetViews>
  <sheetFormatPr defaultRowHeight="17.25"/>
  <cols>
    <col min="1" max="1" width="3.5" style="81" customWidth="1"/>
    <col min="2" max="2" width="15.5" style="175" customWidth="1"/>
    <col min="3" max="5" width="16.125" style="81" customWidth="1"/>
    <col min="6" max="6" width="20" style="176" customWidth="1"/>
    <col min="7" max="7" width="4.375" customWidth="1"/>
    <col min="12" max="12" width="10.5" customWidth="1"/>
  </cols>
  <sheetData>
    <row r="2" spans="1:7" ht="30.75" customHeight="1">
      <c r="A2" s="118"/>
      <c r="B2" s="787" t="s">
        <v>286</v>
      </c>
      <c r="C2" s="787"/>
      <c r="D2" s="787"/>
      <c r="E2" s="787"/>
      <c r="F2" s="787"/>
      <c r="G2" s="118"/>
    </row>
    <row r="3" spans="1:7" ht="33" customHeight="1">
      <c r="A3" s="118"/>
      <c r="B3" s="787"/>
      <c r="C3" s="787"/>
      <c r="D3" s="787"/>
      <c r="E3" s="787"/>
      <c r="F3" s="787"/>
      <c r="G3" s="118"/>
    </row>
    <row r="4" spans="1:7" ht="18" thickBot="1">
      <c r="B4" s="119"/>
      <c r="C4" s="85"/>
      <c r="D4" s="85"/>
      <c r="E4" s="85"/>
      <c r="F4" s="120"/>
      <c r="G4" s="26"/>
    </row>
    <row r="5" spans="1:7" ht="39" customHeight="1">
      <c r="B5" s="788" t="s">
        <v>63</v>
      </c>
      <c r="C5" s="791" t="s">
        <v>64</v>
      </c>
      <c r="D5" s="791"/>
      <c r="E5" s="791"/>
      <c r="F5" s="792"/>
      <c r="G5" s="121"/>
    </row>
    <row r="6" spans="1:7" ht="15.75" customHeight="1">
      <c r="B6" s="789"/>
      <c r="C6" s="793" t="s">
        <v>65</v>
      </c>
      <c r="D6" s="793"/>
      <c r="E6" s="794"/>
      <c r="F6" s="795" t="s">
        <v>50</v>
      </c>
      <c r="G6" s="121"/>
    </row>
    <row r="7" spans="1:7" ht="16.5" customHeight="1" thickBot="1">
      <c r="B7" s="790"/>
      <c r="C7" s="250" t="s">
        <v>66</v>
      </c>
      <c r="D7" s="251" t="s">
        <v>67</v>
      </c>
      <c r="E7" s="251" t="s">
        <v>68</v>
      </c>
      <c r="F7" s="796"/>
      <c r="G7" s="121"/>
    </row>
    <row r="8" spans="1:7" hidden="1">
      <c r="B8" s="122" t="s">
        <v>69</v>
      </c>
      <c r="C8" s="123"/>
      <c r="D8" s="124"/>
      <c r="E8" s="125"/>
      <c r="F8" s="126">
        <v>19934</v>
      </c>
      <c r="G8" s="127"/>
    </row>
    <row r="9" spans="1:7" hidden="1">
      <c r="B9" s="128" t="s">
        <v>70</v>
      </c>
      <c r="C9" s="129"/>
      <c r="D9" s="130"/>
      <c r="E9" s="131"/>
      <c r="F9" s="132">
        <v>22102</v>
      </c>
      <c r="G9" s="127"/>
    </row>
    <row r="10" spans="1:7" hidden="1">
      <c r="B10" s="128" t="s">
        <v>71</v>
      </c>
      <c r="C10" s="129"/>
      <c r="D10" s="130"/>
      <c r="E10" s="131"/>
      <c r="F10" s="132">
        <v>22976</v>
      </c>
      <c r="G10" s="127"/>
    </row>
    <row r="11" spans="1:7" hidden="1">
      <c r="B11" s="128" t="s">
        <v>72</v>
      </c>
      <c r="C11" s="129"/>
      <c r="D11" s="130"/>
      <c r="E11" s="131"/>
      <c r="F11" s="132">
        <v>23414</v>
      </c>
      <c r="G11" s="127"/>
    </row>
    <row r="12" spans="1:7" hidden="1">
      <c r="B12" s="128" t="s">
        <v>73</v>
      </c>
      <c r="C12" s="129"/>
      <c r="D12" s="130"/>
      <c r="E12" s="131"/>
      <c r="F12" s="132">
        <v>23920</v>
      </c>
      <c r="G12" s="127"/>
    </row>
    <row r="13" spans="1:7" ht="18" hidden="1" thickBot="1">
      <c r="B13" s="133" t="s">
        <v>74</v>
      </c>
      <c r="C13" s="134"/>
      <c r="D13" s="135"/>
      <c r="E13" s="136"/>
      <c r="F13" s="137">
        <v>24009</v>
      </c>
      <c r="G13" s="127"/>
    </row>
    <row r="14" spans="1:7" hidden="1">
      <c r="B14" s="138" t="s">
        <v>75</v>
      </c>
      <c r="C14" s="139"/>
      <c r="D14" s="140"/>
      <c r="E14" s="141"/>
      <c r="F14" s="142">
        <v>23701</v>
      </c>
      <c r="G14" s="127"/>
    </row>
    <row r="15" spans="1:7" hidden="1">
      <c r="B15" s="128" t="s">
        <v>76</v>
      </c>
      <c r="C15" s="129"/>
      <c r="D15" s="130"/>
      <c r="E15" s="131"/>
      <c r="F15" s="132">
        <v>23582</v>
      </c>
      <c r="G15" s="127"/>
    </row>
    <row r="16" spans="1:7" hidden="1">
      <c r="B16" s="128" t="s">
        <v>77</v>
      </c>
      <c r="C16" s="129"/>
      <c r="D16" s="130"/>
      <c r="E16" s="131"/>
      <c r="F16" s="132">
        <v>22958</v>
      </c>
      <c r="G16" s="127"/>
    </row>
    <row r="17" spans="2:9" hidden="1">
      <c r="B17" s="128" t="s">
        <v>78</v>
      </c>
      <c r="C17" s="129"/>
      <c r="D17" s="130"/>
      <c r="E17" s="131"/>
      <c r="F17" s="132">
        <v>21878</v>
      </c>
      <c r="G17" s="127"/>
    </row>
    <row r="18" spans="2:9" hidden="1">
      <c r="B18" s="128" t="s">
        <v>79</v>
      </c>
      <c r="C18" s="129"/>
      <c r="D18" s="130"/>
      <c r="E18" s="131"/>
      <c r="F18" s="132">
        <v>22774</v>
      </c>
      <c r="G18" s="127"/>
    </row>
    <row r="19" spans="2:9" ht="18" hidden="1" thickBot="1">
      <c r="B19" s="143" t="s">
        <v>80</v>
      </c>
      <c r="C19" s="144"/>
      <c r="D19" s="145"/>
      <c r="E19" s="146"/>
      <c r="F19" s="147">
        <v>23139</v>
      </c>
      <c r="G19" s="127"/>
    </row>
    <row r="20" spans="2:9" hidden="1">
      <c r="B20" s="122" t="s">
        <v>81</v>
      </c>
      <c r="C20" s="123"/>
      <c r="D20" s="124"/>
      <c r="E20" s="125"/>
      <c r="F20" s="126">
        <v>23650</v>
      </c>
      <c r="G20" s="148"/>
    </row>
    <row r="21" spans="2:9" hidden="1">
      <c r="B21" s="128" t="s">
        <v>82</v>
      </c>
      <c r="C21" s="129"/>
      <c r="D21" s="130"/>
      <c r="E21" s="131"/>
      <c r="F21" s="132">
        <v>23728</v>
      </c>
      <c r="G21" s="148"/>
    </row>
    <row r="22" spans="2:9" hidden="1">
      <c r="B22" s="128" t="s">
        <v>83</v>
      </c>
      <c r="C22" s="129"/>
      <c r="D22" s="130"/>
      <c r="E22" s="131"/>
      <c r="F22" s="132">
        <v>24114</v>
      </c>
      <c r="G22" s="148"/>
    </row>
    <row r="23" spans="2:9" hidden="1">
      <c r="B23" s="128" t="s">
        <v>84</v>
      </c>
      <c r="C23" s="129"/>
      <c r="D23" s="130"/>
      <c r="E23" s="131"/>
      <c r="F23" s="132">
        <v>24683</v>
      </c>
      <c r="G23" s="148"/>
    </row>
    <row r="24" spans="2:9" hidden="1">
      <c r="B24" s="128" t="s">
        <v>85</v>
      </c>
      <c r="C24" s="129"/>
      <c r="D24" s="130"/>
      <c r="E24" s="131"/>
      <c r="F24" s="132">
        <v>25047</v>
      </c>
      <c r="G24" s="148"/>
    </row>
    <row r="25" spans="2:9" ht="18" hidden="1" thickBot="1">
      <c r="B25" s="149" t="s">
        <v>86</v>
      </c>
      <c r="C25" s="150"/>
      <c r="D25" s="151"/>
      <c r="E25" s="152"/>
      <c r="F25" s="153">
        <v>25285</v>
      </c>
      <c r="G25" s="148"/>
    </row>
    <row r="26" spans="2:9" hidden="1">
      <c r="B26" s="122" t="s">
        <v>87</v>
      </c>
      <c r="C26" s="123"/>
      <c r="D26" s="124"/>
      <c r="E26" s="124"/>
      <c r="F26" s="154">
        <v>25451</v>
      </c>
      <c r="G26" s="148"/>
    </row>
    <row r="27" spans="2:9" hidden="1">
      <c r="B27" s="128" t="s">
        <v>88</v>
      </c>
      <c r="C27" s="129"/>
      <c r="D27" s="130"/>
      <c r="E27" s="130"/>
      <c r="F27" s="155">
        <v>25937</v>
      </c>
      <c r="G27" s="148"/>
    </row>
    <row r="28" spans="2:9" hidden="1">
      <c r="B28" s="156" t="s">
        <v>89</v>
      </c>
      <c r="C28" s="157"/>
      <c r="D28" s="158"/>
      <c r="E28" s="158"/>
      <c r="F28" s="155">
        <v>26398</v>
      </c>
      <c r="G28" s="148"/>
    </row>
    <row r="29" spans="2:9" hidden="1">
      <c r="B29" s="156" t="s">
        <v>90</v>
      </c>
      <c r="C29" s="157"/>
      <c r="D29" s="158"/>
      <c r="E29" s="158"/>
      <c r="F29" s="155">
        <v>26648</v>
      </c>
      <c r="G29" s="148"/>
    </row>
    <row r="30" spans="2:9" hidden="1">
      <c r="B30" s="156" t="s">
        <v>91</v>
      </c>
      <c r="C30" s="157"/>
      <c r="D30" s="158"/>
      <c r="E30" s="158"/>
      <c r="F30" s="155">
        <v>26519</v>
      </c>
      <c r="G30" s="148"/>
      <c r="I30" s="54"/>
    </row>
    <row r="31" spans="2:9" ht="18" hidden="1" thickBot="1">
      <c r="B31" s="143" t="s">
        <v>92</v>
      </c>
      <c r="C31" s="159"/>
      <c r="D31" s="160"/>
      <c r="E31" s="160"/>
      <c r="F31" s="161">
        <v>26405</v>
      </c>
      <c r="G31" s="148"/>
      <c r="I31" s="54"/>
    </row>
    <row r="32" spans="2:9" ht="18" customHeight="1">
      <c r="B32" s="668" t="s">
        <v>93</v>
      </c>
      <c r="C32" s="162">
        <v>1338</v>
      </c>
      <c r="D32" s="162">
        <v>8297</v>
      </c>
      <c r="E32" s="162">
        <v>17159</v>
      </c>
      <c r="F32" s="669">
        <v>26794</v>
      </c>
      <c r="G32" s="148"/>
      <c r="I32" s="54"/>
    </row>
    <row r="33" spans="1:14" ht="18" customHeight="1">
      <c r="B33" s="668" t="s">
        <v>94</v>
      </c>
      <c r="C33" s="162">
        <v>1366</v>
      </c>
      <c r="D33" s="162">
        <v>8359</v>
      </c>
      <c r="E33" s="162">
        <v>17132</v>
      </c>
      <c r="F33" s="669">
        <v>26857</v>
      </c>
      <c r="G33" s="148"/>
    </row>
    <row r="34" spans="1:14" ht="18" customHeight="1">
      <c r="B34" s="668" t="s">
        <v>95</v>
      </c>
      <c r="C34" s="162">
        <v>1386</v>
      </c>
      <c r="D34" s="162">
        <v>8555</v>
      </c>
      <c r="E34" s="162">
        <v>17308</v>
      </c>
      <c r="F34" s="669">
        <v>27249</v>
      </c>
      <c r="G34" s="148"/>
    </row>
    <row r="35" spans="1:14" ht="18" customHeight="1">
      <c r="B35" s="668" t="s">
        <v>96</v>
      </c>
      <c r="C35" s="162">
        <v>1386</v>
      </c>
      <c r="D35" s="162">
        <v>8781</v>
      </c>
      <c r="E35" s="162">
        <v>17652</v>
      </c>
      <c r="F35" s="669">
        <v>27819</v>
      </c>
      <c r="G35" s="148"/>
    </row>
    <row r="36" spans="1:14" ht="18" customHeight="1">
      <c r="A36" s="163"/>
      <c r="B36" s="668" t="s">
        <v>97</v>
      </c>
      <c r="C36" s="162">
        <v>1397</v>
      </c>
      <c r="D36" s="162">
        <v>8915</v>
      </c>
      <c r="E36" s="162">
        <v>17809</v>
      </c>
      <c r="F36" s="669">
        <v>28121</v>
      </c>
      <c r="G36" s="148"/>
    </row>
    <row r="37" spans="1:14" ht="18" customHeight="1">
      <c r="A37" s="163"/>
      <c r="B37" s="670" t="s">
        <v>98</v>
      </c>
      <c r="C37" s="377">
        <v>1424</v>
      </c>
      <c r="D37" s="377">
        <v>9045</v>
      </c>
      <c r="E37" s="377">
        <v>18047</v>
      </c>
      <c r="F37" s="671">
        <v>28516</v>
      </c>
      <c r="G37" s="148"/>
    </row>
    <row r="38" spans="1:14" ht="18" customHeight="1">
      <c r="A38" s="163"/>
      <c r="B38" s="668" t="s">
        <v>99</v>
      </c>
      <c r="C38" s="162">
        <v>1455</v>
      </c>
      <c r="D38" s="162">
        <v>9247</v>
      </c>
      <c r="E38" s="162">
        <v>18102</v>
      </c>
      <c r="F38" s="669">
        <v>28804</v>
      </c>
      <c r="G38" s="148"/>
    </row>
    <row r="39" spans="1:14" ht="18" customHeight="1">
      <c r="B39" s="668" t="s">
        <v>100</v>
      </c>
      <c r="C39" s="162">
        <v>1481</v>
      </c>
      <c r="D39" s="162">
        <v>9355</v>
      </c>
      <c r="E39" s="162">
        <v>18229</v>
      </c>
      <c r="F39" s="669">
        <v>29065</v>
      </c>
      <c r="G39" s="148"/>
    </row>
    <row r="40" spans="1:14" ht="18" customHeight="1">
      <c r="B40" s="668" t="s">
        <v>101</v>
      </c>
      <c r="C40" s="162">
        <v>1450</v>
      </c>
      <c r="D40" s="162">
        <v>9331</v>
      </c>
      <c r="E40" s="162">
        <v>18058</v>
      </c>
      <c r="F40" s="669">
        <v>28839</v>
      </c>
      <c r="G40" s="148"/>
    </row>
    <row r="41" spans="1:14" ht="18" customHeight="1">
      <c r="B41" s="668" t="s">
        <v>102</v>
      </c>
      <c r="C41" s="162">
        <v>1385</v>
      </c>
      <c r="D41" s="162">
        <v>8994</v>
      </c>
      <c r="E41" s="162">
        <v>17216</v>
      </c>
      <c r="F41" s="669">
        <v>27595</v>
      </c>
      <c r="G41" s="148"/>
    </row>
    <row r="42" spans="1:14" ht="18" customHeight="1">
      <c r="B42" s="668" t="s">
        <v>103</v>
      </c>
      <c r="C42" s="162">
        <v>1440</v>
      </c>
      <c r="D42" s="162">
        <v>9161</v>
      </c>
      <c r="E42" s="162">
        <v>17573</v>
      </c>
      <c r="F42" s="669">
        <v>28174</v>
      </c>
      <c r="G42" s="148"/>
    </row>
    <row r="43" spans="1:14" ht="18" customHeight="1">
      <c r="B43" s="672" t="s">
        <v>104</v>
      </c>
      <c r="C43" s="673">
        <v>1473</v>
      </c>
      <c r="D43" s="673">
        <v>9278</v>
      </c>
      <c r="E43" s="673">
        <v>17608</v>
      </c>
      <c r="F43" s="674">
        <v>28359</v>
      </c>
      <c r="G43" s="148"/>
    </row>
    <row r="44" spans="1:14" ht="18" customHeight="1">
      <c r="B44" s="668" t="s">
        <v>105</v>
      </c>
      <c r="C44" s="162">
        <v>1480</v>
      </c>
      <c r="D44" s="162">
        <v>9346</v>
      </c>
      <c r="E44" s="162">
        <v>17425</v>
      </c>
      <c r="F44" s="669">
        <v>28251</v>
      </c>
      <c r="G44" s="148"/>
      <c r="I44" s="54"/>
    </row>
    <row r="45" spans="1:14" ht="18" customHeight="1">
      <c r="B45" s="668" t="s">
        <v>106</v>
      </c>
      <c r="C45" s="162">
        <v>1499</v>
      </c>
      <c r="D45" s="162">
        <v>9419</v>
      </c>
      <c r="E45" s="162">
        <v>17292</v>
      </c>
      <c r="F45" s="669">
        <v>28210</v>
      </c>
      <c r="G45" s="148"/>
      <c r="I45" s="54"/>
    </row>
    <row r="46" spans="1:14" ht="18" customHeight="1">
      <c r="B46" s="668" t="s">
        <v>107</v>
      </c>
      <c r="C46" s="162">
        <v>1541</v>
      </c>
      <c r="D46" s="162">
        <v>9507</v>
      </c>
      <c r="E46" s="162">
        <v>17234</v>
      </c>
      <c r="F46" s="669">
        <v>28282</v>
      </c>
      <c r="G46" s="148"/>
      <c r="I46" s="54"/>
    </row>
    <row r="47" spans="1:14" ht="18" customHeight="1">
      <c r="B47" s="668" t="s">
        <v>108</v>
      </c>
      <c r="C47" s="162">
        <v>1570</v>
      </c>
      <c r="D47" s="162">
        <v>9786</v>
      </c>
      <c r="E47" s="162">
        <v>17448</v>
      </c>
      <c r="F47" s="669">
        <v>28804</v>
      </c>
      <c r="G47" s="148"/>
    </row>
    <row r="48" spans="1:14" ht="18" customHeight="1">
      <c r="B48" s="668" t="s">
        <v>109</v>
      </c>
      <c r="C48" s="164">
        <v>1629</v>
      </c>
      <c r="D48" s="164">
        <v>10033</v>
      </c>
      <c r="E48" s="164">
        <v>17382</v>
      </c>
      <c r="F48" s="675">
        <v>29044</v>
      </c>
      <c r="H48" s="165"/>
      <c r="I48" s="165"/>
      <c r="J48" s="165"/>
      <c r="K48" s="165"/>
      <c r="L48" s="165"/>
      <c r="M48" s="165"/>
      <c r="N48" s="165"/>
    </row>
    <row r="49" spans="2:21" ht="18" customHeight="1">
      <c r="B49" s="670" t="s">
        <v>110</v>
      </c>
      <c r="C49" s="378">
        <v>1669</v>
      </c>
      <c r="D49" s="378">
        <v>9682</v>
      </c>
      <c r="E49" s="378">
        <v>16140</v>
      </c>
      <c r="F49" s="676">
        <v>27491</v>
      </c>
      <c r="H49" s="165"/>
      <c r="I49" s="165"/>
      <c r="J49" s="165"/>
      <c r="K49" s="165"/>
      <c r="L49" s="165"/>
      <c r="M49" s="165"/>
      <c r="N49" s="165"/>
    </row>
    <row r="50" spans="2:21" ht="18" customHeight="1">
      <c r="B50" s="677" t="s">
        <v>111</v>
      </c>
      <c r="C50" s="167">
        <v>1714</v>
      </c>
      <c r="D50" s="167">
        <v>9765</v>
      </c>
      <c r="E50" s="167">
        <v>15435</v>
      </c>
      <c r="F50" s="678">
        <v>26914</v>
      </c>
      <c r="H50" s="166"/>
      <c r="I50" s="165"/>
      <c r="J50" s="165"/>
      <c r="K50" s="165"/>
      <c r="L50" s="165"/>
      <c r="M50" s="165"/>
      <c r="N50" s="165"/>
    </row>
    <row r="51" spans="2:21" ht="18" customHeight="1">
      <c r="B51" s="677" t="s">
        <v>112</v>
      </c>
      <c r="C51" s="167">
        <v>1761</v>
      </c>
      <c r="D51" s="167">
        <v>9994</v>
      </c>
      <c r="E51" s="167">
        <v>15211</v>
      </c>
      <c r="F51" s="678">
        <v>26966</v>
      </c>
      <c r="H51" s="166"/>
      <c r="I51" s="165"/>
      <c r="J51" s="165"/>
      <c r="K51" s="165"/>
      <c r="L51" s="165"/>
      <c r="M51" s="165"/>
      <c r="N51" s="165"/>
    </row>
    <row r="52" spans="2:21" ht="18" customHeight="1">
      <c r="B52" s="677" t="s">
        <v>113</v>
      </c>
      <c r="C52" s="167">
        <v>1805</v>
      </c>
      <c r="D52" s="167">
        <v>10071</v>
      </c>
      <c r="E52" s="167">
        <v>14965</v>
      </c>
      <c r="F52" s="678">
        <v>26841</v>
      </c>
      <c r="H52" s="166"/>
      <c r="I52" s="168"/>
      <c r="J52" s="165"/>
      <c r="K52" s="165"/>
      <c r="L52" s="165"/>
      <c r="M52" s="165"/>
      <c r="N52" s="165"/>
    </row>
    <row r="53" spans="2:21" ht="18" customHeight="1">
      <c r="B53" s="677" t="s">
        <v>114</v>
      </c>
      <c r="C53" s="167">
        <v>1800</v>
      </c>
      <c r="D53" s="167">
        <v>10269</v>
      </c>
      <c r="E53" s="167">
        <v>14651</v>
      </c>
      <c r="F53" s="678">
        <v>26720</v>
      </c>
      <c r="H53" s="166"/>
      <c r="I53" s="165"/>
      <c r="J53" s="165"/>
      <c r="K53" s="165"/>
      <c r="L53" s="165"/>
      <c r="M53" s="165"/>
      <c r="N53" s="165"/>
    </row>
    <row r="54" spans="2:21" ht="18" customHeight="1">
      <c r="B54" s="677" t="s">
        <v>115</v>
      </c>
      <c r="C54" s="167">
        <v>1789</v>
      </c>
      <c r="D54" s="167">
        <v>10189</v>
      </c>
      <c r="E54" s="167">
        <v>14041</v>
      </c>
      <c r="F54" s="678">
        <v>26019</v>
      </c>
      <c r="H54" s="166"/>
      <c r="I54" s="165"/>
      <c r="J54" s="165"/>
      <c r="K54" s="165"/>
      <c r="L54" s="165"/>
      <c r="M54" s="165"/>
      <c r="N54" s="165"/>
    </row>
    <row r="55" spans="2:21" ht="18" customHeight="1">
      <c r="B55" s="679" t="s">
        <v>116</v>
      </c>
      <c r="C55" s="680">
        <v>1755</v>
      </c>
      <c r="D55" s="680">
        <v>9962</v>
      </c>
      <c r="E55" s="680">
        <v>13213</v>
      </c>
      <c r="F55" s="681">
        <v>24930</v>
      </c>
      <c r="H55" s="166"/>
      <c r="I55" s="165"/>
      <c r="J55" s="165"/>
      <c r="K55" s="166"/>
      <c r="L55" s="165"/>
      <c r="M55" s="165"/>
      <c r="N55" s="165"/>
    </row>
    <row r="56" spans="2:21" ht="18" customHeight="1">
      <c r="B56" s="677" t="s">
        <v>117</v>
      </c>
      <c r="C56" s="167">
        <v>1759</v>
      </c>
      <c r="D56" s="167">
        <v>9942</v>
      </c>
      <c r="E56" s="167">
        <v>12954</v>
      </c>
      <c r="F56" s="678">
        <v>24655</v>
      </c>
      <c r="H56" s="166"/>
      <c r="I56" s="165"/>
      <c r="J56" s="165"/>
      <c r="K56" s="166"/>
      <c r="L56" s="165"/>
      <c r="M56" s="165"/>
      <c r="N56" s="165"/>
    </row>
    <row r="57" spans="2:21" ht="18" customHeight="1">
      <c r="B57" s="668" t="s">
        <v>118</v>
      </c>
      <c r="C57" s="169">
        <v>1764</v>
      </c>
      <c r="D57" s="169">
        <v>9871</v>
      </c>
      <c r="E57" s="167">
        <v>12606</v>
      </c>
      <c r="F57" s="678">
        <v>24241</v>
      </c>
      <c r="H57" s="166"/>
      <c r="I57" s="165"/>
      <c r="J57" s="165"/>
      <c r="K57" s="166"/>
      <c r="L57" s="165"/>
      <c r="M57" s="165"/>
      <c r="N57" s="165"/>
    </row>
    <row r="58" spans="2:21" ht="18" customHeight="1">
      <c r="B58" s="668" t="s">
        <v>119</v>
      </c>
      <c r="C58" s="169">
        <v>1792</v>
      </c>
      <c r="D58" s="169">
        <v>9935</v>
      </c>
      <c r="E58" s="169">
        <v>12442</v>
      </c>
      <c r="F58" s="678">
        <v>24169</v>
      </c>
      <c r="H58" s="166"/>
      <c r="I58" s="165"/>
      <c r="J58" s="165"/>
      <c r="K58" s="165"/>
      <c r="L58" s="165"/>
      <c r="M58" s="165"/>
      <c r="N58" s="165"/>
    </row>
    <row r="59" spans="2:21" ht="18" customHeight="1">
      <c r="B59" s="668" t="s">
        <v>120</v>
      </c>
      <c r="C59" s="169">
        <v>1832</v>
      </c>
      <c r="D59" s="169">
        <v>10154</v>
      </c>
      <c r="E59" s="169">
        <v>12527</v>
      </c>
      <c r="F59" s="678">
        <v>24513</v>
      </c>
      <c r="H59" s="166"/>
      <c r="I59" s="165"/>
      <c r="J59" s="165"/>
      <c r="K59" s="165"/>
      <c r="L59" s="165"/>
      <c r="M59" s="165"/>
      <c r="N59" s="165"/>
    </row>
    <row r="60" spans="2:21" ht="18" customHeight="1">
      <c r="B60" s="668" t="s">
        <v>121</v>
      </c>
      <c r="C60" s="169">
        <v>1864</v>
      </c>
      <c r="D60" s="169">
        <v>10249</v>
      </c>
      <c r="E60" s="169">
        <v>12473</v>
      </c>
      <c r="F60" s="678">
        <v>24586</v>
      </c>
      <c r="H60" s="166"/>
      <c r="I60" s="165"/>
      <c r="J60" s="165"/>
      <c r="K60" s="165"/>
      <c r="L60" s="165"/>
      <c r="M60" s="165"/>
      <c r="N60" s="165"/>
    </row>
    <row r="61" spans="2:21" ht="18" customHeight="1">
      <c r="B61" s="670" t="s">
        <v>122</v>
      </c>
      <c r="C61" s="379">
        <v>1849</v>
      </c>
      <c r="D61" s="379">
        <v>10308</v>
      </c>
      <c r="E61" s="379">
        <v>12437</v>
      </c>
      <c r="F61" s="682">
        <v>24594</v>
      </c>
      <c r="H61" s="166"/>
      <c r="I61" s="165"/>
      <c r="J61" s="165"/>
      <c r="K61" s="165"/>
      <c r="L61" s="165"/>
      <c r="M61" s="165"/>
      <c r="N61" s="165"/>
    </row>
    <row r="62" spans="2:21" ht="18" customHeight="1">
      <c r="B62" s="683" t="s">
        <v>123</v>
      </c>
      <c r="C62" s="172">
        <v>1886</v>
      </c>
      <c r="D62" s="172">
        <v>10307</v>
      </c>
      <c r="E62" s="172">
        <v>12221</v>
      </c>
      <c r="F62" s="678">
        <v>24414</v>
      </c>
      <c r="G62" s="170"/>
      <c r="H62" s="166"/>
      <c r="O62" s="171"/>
      <c r="P62" s="171"/>
      <c r="Q62" s="171"/>
      <c r="R62" s="171"/>
      <c r="S62" s="171"/>
      <c r="T62" s="171"/>
      <c r="U62" s="171"/>
    </row>
    <row r="63" spans="2:21" ht="18" customHeight="1">
      <c r="B63" s="683" t="s">
        <v>124</v>
      </c>
      <c r="C63" s="172">
        <v>1874</v>
      </c>
      <c r="D63" s="172">
        <v>10308</v>
      </c>
      <c r="E63" s="172">
        <v>12018</v>
      </c>
      <c r="F63" s="678">
        <v>24200</v>
      </c>
      <c r="G63" s="170"/>
      <c r="H63" s="166"/>
      <c r="O63" s="171"/>
      <c r="P63" s="171"/>
      <c r="Q63" s="171"/>
      <c r="R63" s="171"/>
      <c r="S63" s="171"/>
      <c r="T63" s="171"/>
      <c r="U63" s="171"/>
    </row>
    <row r="64" spans="2:21" ht="18" customHeight="1">
      <c r="B64" s="677" t="s">
        <v>125</v>
      </c>
      <c r="C64" s="162">
        <v>1901</v>
      </c>
      <c r="D64" s="162">
        <v>10491</v>
      </c>
      <c r="E64" s="162">
        <v>12169</v>
      </c>
      <c r="F64" s="678">
        <v>24561</v>
      </c>
      <c r="G64" s="170"/>
      <c r="H64" s="166"/>
      <c r="O64" s="171"/>
      <c r="P64" s="171"/>
      <c r="Q64" s="171"/>
      <c r="R64" s="171"/>
      <c r="S64" s="171"/>
      <c r="T64" s="171"/>
      <c r="U64" s="171"/>
    </row>
    <row r="65" spans="2:22" ht="18" customHeight="1">
      <c r="B65" s="677" t="s">
        <v>126</v>
      </c>
      <c r="C65" s="162">
        <v>1938</v>
      </c>
      <c r="D65" s="162">
        <v>10467</v>
      </c>
      <c r="E65" s="162">
        <v>11912</v>
      </c>
      <c r="F65" s="678">
        <v>24317</v>
      </c>
      <c r="G65" s="170"/>
      <c r="H65" s="166"/>
      <c r="O65" s="171"/>
      <c r="P65" s="171"/>
      <c r="Q65" s="171"/>
      <c r="R65" s="171"/>
      <c r="S65" s="171"/>
      <c r="T65" s="171"/>
      <c r="U65" s="171"/>
    </row>
    <row r="66" spans="2:22" ht="18" customHeight="1">
      <c r="B66" s="677" t="s">
        <v>127</v>
      </c>
      <c r="C66" s="162">
        <v>1905</v>
      </c>
      <c r="D66" s="162">
        <v>10381</v>
      </c>
      <c r="E66" s="162">
        <v>11647</v>
      </c>
      <c r="F66" s="678">
        <v>23933</v>
      </c>
      <c r="G66" s="170"/>
      <c r="H66" s="166"/>
      <c r="O66" s="171"/>
      <c r="P66" s="171"/>
      <c r="Q66" s="171"/>
      <c r="R66" s="171"/>
      <c r="S66" s="171"/>
      <c r="T66" s="171"/>
      <c r="U66" s="171"/>
    </row>
    <row r="67" spans="2:22" ht="18" customHeight="1">
      <c r="B67" s="679" t="s">
        <v>128</v>
      </c>
      <c r="C67" s="673">
        <v>1902</v>
      </c>
      <c r="D67" s="673">
        <v>10291</v>
      </c>
      <c r="E67" s="673">
        <v>11335</v>
      </c>
      <c r="F67" s="684">
        <v>23528</v>
      </c>
      <c r="G67" s="170"/>
      <c r="H67" s="166"/>
      <c r="O67" s="171"/>
      <c r="P67" s="171"/>
      <c r="Q67" s="171"/>
      <c r="R67" s="171"/>
      <c r="S67" s="171"/>
      <c r="T67" s="171"/>
      <c r="U67" s="171"/>
    </row>
    <row r="68" spans="2:22" ht="18" customHeight="1">
      <c r="B68" s="677" t="s">
        <v>129</v>
      </c>
      <c r="C68" s="167">
        <v>1868</v>
      </c>
      <c r="D68" s="167">
        <v>10206</v>
      </c>
      <c r="E68" s="167">
        <v>10991</v>
      </c>
      <c r="F68" s="678">
        <v>23065</v>
      </c>
      <c r="G68" s="170"/>
      <c r="H68" s="166"/>
      <c r="O68" s="171"/>
      <c r="P68" s="171"/>
      <c r="Q68" s="171"/>
      <c r="R68" s="171"/>
      <c r="S68" s="171"/>
      <c r="T68" s="171"/>
      <c r="U68" s="171"/>
    </row>
    <row r="69" spans="2:22" ht="18" customHeight="1">
      <c r="B69" s="668" t="s">
        <v>130</v>
      </c>
      <c r="C69" s="169">
        <v>1877</v>
      </c>
      <c r="D69" s="169">
        <v>10133</v>
      </c>
      <c r="E69" s="167">
        <v>10887</v>
      </c>
      <c r="F69" s="678">
        <v>22897</v>
      </c>
      <c r="G69" s="170"/>
      <c r="H69" s="166"/>
      <c r="O69" s="171"/>
      <c r="P69" s="171"/>
      <c r="Q69" s="171"/>
      <c r="R69" s="171"/>
      <c r="S69" s="171"/>
      <c r="T69" s="171"/>
      <c r="U69" s="171"/>
    </row>
    <row r="70" spans="2:22" ht="18" customHeight="1">
      <c r="B70" s="668" t="s">
        <v>131</v>
      </c>
      <c r="C70" s="169">
        <v>1889</v>
      </c>
      <c r="D70" s="169">
        <v>10285</v>
      </c>
      <c r="E70" s="169">
        <v>10902</v>
      </c>
      <c r="F70" s="678">
        <v>23076</v>
      </c>
      <c r="G70" s="170"/>
      <c r="H70" s="166"/>
      <c r="O70" s="171"/>
      <c r="P70" s="171"/>
      <c r="Q70" s="171"/>
      <c r="R70" s="171"/>
      <c r="S70" s="171"/>
      <c r="T70" s="171"/>
      <c r="U70" s="171"/>
    </row>
    <row r="71" spans="2:22" ht="18" customHeight="1">
      <c r="B71" s="668" t="s">
        <v>132</v>
      </c>
      <c r="C71" s="169">
        <v>1921</v>
      </c>
      <c r="D71" s="169">
        <v>10512</v>
      </c>
      <c r="E71" s="169">
        <v>10981</v>
      </c>
      <c r="F71" s="678">
        <v>23414</v>
      </c>
      <c r="G71" s="170"/>
      <c r="H71" s="166"/>
      <c r="O71" s="171"/>
      <c r="P71" s="171"/>
      <c r="Q71" s="171"/>
      <c r="R71" s="171"/>
      <c r="S71" s="171"/>
      <c r="T71" s="171"/>
      <c r="U71" s="171"/>
    </row>
    <row r="72" spans="2:22" ht="18" customHeight="1">
      <c r="B72" s="668" t="s">
        <v>133</v>
      </c>
      <c r="C72" s="169">
        <v>1909</v>
      </c>
      <c r="D72" s="169">
        <v>10740</v>
      </c>
      <c r="E72" s="169">
        <v>11054</v>
      </c>
      <c r="F72" s="678">
        <v>23703</v>
      </c>
      <c r="G72" s="170"/>
      <c r="H72" s="166"/>
      <c r="O72" s="171"/>
      <c r="P72" s="171"/>
      <c r="Q72" s="171"/>
      <c r="R72" s="171"/>
      <c r="S72" s="171"/>
      <c r="T72" s="171"/>
      <c r="U72" s="171"/>
    </row>
    <row r="73" spans="2:22" ht="18" customHeight="1">
      <c r="B73" s="670" t="s">
        <v>134</v>
      </c>
      <c r="C73" s="379">
        <v>1956</v>
      </c>
      <c r="D73" s="379">
        <v>10914</v>
      </c>
      <c r="E73" s="379">
        <v>11105</v>
      </c>
      <c r="F73" s="682">
        <v>23975</v>
      </c>
      <c r="G73" s="170"/>
      <c r="H73" s="166"/>
      <c r="O73" s="171"/>
      <c r="P73" s="171"/>
      <c r="Q73" s="171"/>
      <c r="R73" s="171"/>
      <c r="S73" s="171"/>
      <c r="T73" s="171"/>
      <c r="U73" s="171"/>
    </row>
    <row r="74" spans="2:22" ht="18" customHeight="1">
      <c r="B74" s="683" t="s">
        <v>135</v>
      </c>
      <c r="C74" s="172">
        <v>1945</v>
      </c>
      <c r="D74" s="172">
        <v>10918</v>
      </c>
      <c r="E74" s="172">
        <v>11019</v>
      </c>
      <c r="F74" s="678">
        <v>23882</v>
      </c>
      <c r="G74" s="170"/>
      <c r="H74" s="166"/>
      <c r="O74" s="171"/>
      <c r="P74" s="171"/>
      <c r="Q74" s="171"/>
      <c r="R74" s="171"/>
      <c r="S74" s="171"/>
      <c r="T74" s="171"/>
      <c r="U74" s="171"/>
    </row>
    <row r="75" spans="2:22" ht="18" customHeight="1">
      <c r="B75" s="683" t="s">
        <v>136</v>
      </c>
      <c r="C75" s="172">
        <v>1979</v>
      </c>
      <c r="D75" s="172">
        <v>10985</v>
      </c>
      <c r="E75" s="172">
        <v>10963</v>
      </c>
      <c r="F75" s="678">
        <v>23927</v>
      </c>
      <c r="G75" s="170"/>
      <c r="H75" s="166"/>
      <c r="O75" s="171"/>
      <c r="P75" s="171"/>
      <c r="Q75" s="171"/>
      <c r="R75" s="171"/>
      <c r="S75" s="171"/>
      <c r="T75" s="171"/>
      <c r="U75" s="171"/>
    </row>
    <row r="76" spans="2:22" ht="18" customHeight="1">
      <c r="B76" s="677" t="s">
        <v>137</v>
      </c>
      <c r="C76" s="162">
        <v>2000</v>
      </c>
      <c r="D76" s="162">
        <v>11168</v>
      </c>
      <c r="E76" s="162">
        <v>11122</v>
      </c>
      <c r="F76" s="678">
        <v>24290</v>
      </c>
      <c r="G76" s="170"/>
      <c r="H76" s="166"/>
      <c r="O76" s="171"/>
      <c r="P76" s="171"/>
      <c r="Q76" s="171"/>
      <c r="R76" s="171"/>
      <c r="S76" s="171"/>
      <c r="T76" s="171"/>
      <c r="U76" s="171"/>
    </row>
    <row r="77" spans="2:22" ht="18" customHeight="1">
      <c r="B77" s="677" t="s">
        <v>138</v>
      </c>
      <c r="C77" s="162">
        <v>1978</v>
      </c>
      <c r="D77" s="162">
        <v>11188</v>
      </c>
      <c r="E77" s="162">
        <v>10993</v>
      </c>
      <c r="F77" s="678">
        <v>24159</v>
      </c>
      <c r="G77" s="170"/>
      <c r="H77" s="166"/>
      <c r="O77" s="171"/>
      <c r="P77" s="171"/>
      <c r="Q77" s="171"/>
      <c r="R77" s="171"/>
      <c r="S77" s="171"/>
      <c r="T77" s="171"/>
      <c r="U77" s="171"/>
    </row>
    <row r="78" spans="2:22" ht="18" customHeight="1">
      <c r="B78" s="677" t="s">
        <v>139</v>
      </c>
      <c r="C78" s="162">
        <v>1958</v>
      </c>
      <c r="D78" s="162">
        <v>11094</v>
      </c>
      <c r="E78" s="162">
        <v>10826</v>
      </c>
      <c r="F78" s="678">
        <v>23878</v>
      </c>
      <c r="G78" s="173"/>
      <c r="H78" s="170"/>
      <c r="I78" s="166"/>
      <c r="P78" s="171"/>
      <c r="Q78" s="171"/>
      <c r="R78" s="171"/>
      <c r="S78" s="171"/>
      <c r="T78" s="171"/>
      <c r="U78" s="171"/>
      <c r="V78" s="171"/>
    </row>
    <row r="79" spans="2:22" ht="18" customHeight="1">
      <c r="B79" s="679" t="s">
        <v>140</v>
      </c>
      <c r="C79" s="673">
        <v>1909</v>
      </c>
      <c r="D79" s="673">
        <v>10868</v>
      </c>
      <c r="E79" s="673">
        <v>10309</v>
      </c>
      <c r="F79" s="684">
        <v>23086</v>
      </c>
      <c r="G79" s="173"/>
      <c r="H79" s="170"/>
      <c r="I79" s="166"/>
      <c r="P79" s="171"/>
      <c r="Q79" s="171"/>
      <c r="R79" s="171"/>
      <c r="S79" s="171"/>
      <c r="T79" s="171"/>
      <c r="U79" s="171"/>
      <c r="V79" s="171"/>
    </row>
    <row r="80" spans="2:22" ht="18" customHeight="1">
      <c r="B80" s="677" t="s">
        <v>141</v>
      </c>
      <c r="C80" s="167">
        <v>1922</v>
      </c>
      <c r="D80" s="167">
        <v>10895</v>
      </c>
      <c r="E80" s="167">
        <v>10228</v>
      </c>
      <c r="F80" s="678">
        <v>23045</v>
      </c>
      <c r="G80" s="170"/>
      <c r="H80" s="166"/>
      <c r="O80" s="171"/>
      <c r="P80" s="171"/>
      <c r="Q80" s="171"/>
      <c r="R80" s="171"/>
      <c r="S80" s="171"/>
      <c r="T80" s="171"/>
      <c r="U80" s="171"/>
    </row>
    <row r="81" spans="2:21" ht="18" customHeight="1">
      <c r="B81" s="668" t="s">
        <v>142</v>
      </c>
      <c r="C81" s="169">
        <v>1912</v>
      </c>
      <c r="D81" s="169">
        <v>10928</v>
      </c>
      <c r="E81" s="167">
        <v>10215</v>
      </c>
      <c r="F81" s="678">
        <v>23055</v>
      </c>
      <c r="G81" s="170"/>
      <c r="H81" s="166"/>
      <c r="O81" s="171"/>
      <c r="P81" s="171"/>
      <c r="Q81" s="171"/>
      <c r="R81" s="171"/>
      <c r="S81" s="171"/>
      <c r="T81" s="171"/>
      <c r="U81" s="171"/>
    </row>
    <row r="82" spans="2:21" ht="18" customHeight="1">
      <c r="B82" s="668" t="s">
        <v>143</v>
      </c>
      <c r="C82" s="169">
        <v>1914</v>
      </c>
      <c r="D82" s="169">
        <v>11182</v>
      </c>
      <c r="E82" s="169">
        <v>10263</v>
      </c>
      <c r="F82" s="678">
        <v>23359</v>
      </c>
      <c r="G82" s="170"/>
      <c r="H82" s="166"/>
      <c r="O82" s="171"/>
      <c r="P82" s="171"/>
      <c r="Q82" s="171"/>
      <c r="R82" s="171"/>
      <c r="S82" s="171"/>
      <c r="T82" s="171"/>
      <c r="U82" s="171"/>
    </row>
    <row r="83" spans="2:21" ht="18" customHeight="1">
      <c r="B83" s="668" t="s">
        <v>144</v>
      </c>
      <c r="C83" s="169">
        <v>1989</v>
      </c>
      <c r="D83" s="169">
        <v>11494</v>
      </c>
      <c r="E83" s="169">
        <v>10461</v>
      </c>
      <c r="F83" s="678">
        <v>23944</v>
      </c>
      <c r="G83" s="170"/>
      <c r="H83" s="166"/>
      <c r="O83" s="171"/>
      <c r="P83" s="171"/>
      <c r="Q83" s="171"/>
      <c r="R83" s="171"/>
      <c r="S83" s="171"/>
      <c r="T83" s="171"/>
      <c r="U83" s="171"/>
    </row>
    <row r="84" spans="2:21" ht="18" customHeight="1">
      <c r="B84" s="668" t="s">
        <v>145</v>
      </c>
      <c r="C84" s="169">
        <v>2001</v>
      </c>
      <c r="D84" s="169">
        <v>11608</v>
      </c>
      <c r="E84" s="169">
        <v>10494</v>
      </c>
      <c r="F84" s="678">
        <v>24103</v>
      </c>
      <c r="G84" s="170"/>
      <c r="H84" s="166"/>
      <c r="O84" s="171"/>
      <c r="P84" s="171"/>
      <c r="Q84" s="171"/>
      <c r="R84" s="171"/>
      <c r="S84" s="171"/>
      <c r="T84" s="171"/>
      <c r="U84" s="171"/>
    </row>
    <row r="85" spans="2:21" ht="18" customHeight="1">
      <c r="B85" s="670" t="s">
        <v>146</v>
      </c>
      <c r="C85" s="379">
        <v>2036</v>
      </c>
      <c r="D85" s="379">
        <v>11869</v>
      </c>
      <c r="E85" s="379">
        <v>10548</v>
      </c>
      <c r="F85" s="682">
        <v>24453</v>
      </c>
      <c r="G85" s="170"/>
      <c r="H85" s="166"/>
      <c r="O85" s="171"/>
      <c r="P85" s="171"/>
      <c r="Q85" s="171"/>
      <c r="R85" s="171"/>
      <c r="S85" s="171"/>
      <c r="T85" s="171"/>
      <c r="U85" s="171"/>
    </row>
    <row r="86" spans="2:21" ht="18" customHeight="1">
      <c r="B86" s="683" t="s">
        <v>147</v>
      </c>
      <c r="C86" s="172">
        <v>2046</v>
      </c>
      <c r="D86" s="172">
        <v>11794</v>
      </c>
      <c r="E86" s="172">
        <v>10381</v>
      </c>
      <c r="F86" s="678">
        <v>24221</v>
      </c>
      <c r="G86" s="170"/>
      <c r="H86" s="166"/>
      <c r="O86" s="171"/>
      <c r="P86" s="171"/>
      <c r="Q86" s="171"/>
      <c r="R86" s="171"/>
      <c r="S86" s="171"/>
      <c r="T86" s="171"/>
      <c r="U86" s="171"/>
    </row>
    <row r="87" spans="2:21" ht="18" customHeight="1">
      <c r="B87" s="683" t="s">
        <v>148</v>
      </c>
      <c r="C87" s="172">
        <v>2082</v>
      </c>
      <c r="D87" s="172">
        <v>11833</v>
      </c>
      <c r="E87" s="172">
        <v>10329</v>
      </c>
      <c r="F87" s="678">
        <v>24244</v>
      </c>
      <c r="G87" s="170"/>
      <c r="H87" s="166"/>
      <c r="O87" s="171"/>
      <c r="P87" s="171"/>
      <c r="Q87" s="171"/>
      <c r="R87" s="171"/>
      <c r="S87" s="171"/>
      <c r="T87" s="171"/>
      <c r="U87" s="171"/>
    </row>
    <row r="88" spans="2:21" ht="18" customHeight="1">
      <c r="B88" s="677" t="s">
        <v>149</v>
      </c>
      <c r="C88" s="162">
        <v>2064</v>
      </c>
      <c r="D88" s="162">
        <v>12010</v>
      </c>
      <c r="E88" s="162">
        <v>10310</v>
      </c>
      <c r="F88" s="678">
        <f>C88+D88+E88</f>
        <v>24384</v>
      </c>
      <c r="G88" s="170"/>
      <c r="H88" s="166"/>
      <c r="O88" s="171"/>
      <c r="P88" s="171"/>
      <c r="Q88" s="171"/>
      <c r="R88" s="171"/>
      <c r="S88" s="171"/>
      <c r="T88" s="171"/>
      <c r="U88" s="171"/>
    </row>
    <row r="89" spans="2:21" ht="18" customHeight="1">
      <c r="B89" s="677" t="s">
        <v>150</v>
      </c>
      <c r="C89" s="162">
        <v>2085</v>
      </c>
      <c r="D89" s="162">
        <v>12023</v>
      </c>
      <c r="E89" s="162">
        <v>10334</v>
      </c>
      <c r="F89" s="678">
        <f>C89+D89+E89</f>
        <v>24442</v>
      </c>
      <c r="G89" s="170"/>
      <c r="H89" s="166"/>
      <c r="O89" s="171"/>
      <c r="P89" s="171"/>
      <c r="Q89" s="171"/>
      <c r="R89" s="171"/>
      <c r="S89" s="171"/>
      <c r="T89" s="171"/>
      <c r="U89" s="171"/>
    </row>
    <row r="90" spans="2:21" ht="18" customHeight="1">
      <c r="B90" s="677" t="s">
        <v>211</v>
      </c>
      <c r="C90" s="162">
        <v>2039</v>
      </c>
      <c r="D90" s="162">
        <v>11960</v>
      </c>
      <c r="E90" s="162">
        <v>10116</v>
      </c>
      <c r="F90" s="678">
        <f>C90+D90+E90</f>
        <v>24115</v>
      </c>
      <c r="G90" s="170"/>
      <c r="H90" s="166"/>
      <c r="O90" s="171"/>
      <c r="P90" s="171"/>
      <c r="Q90" s="171"/>
      <c r="R90" s="171"/>
      <c r="S90" s="171"/>
      <c r="T90" s="171"/>
      <c r="U90" s="171"/>
    </row>
    <row r="91" spans="2:21" ht="18" customHeight="1">
      <c r="B91" s="679" t="s">
        <v>212</v>
      </c>
      <c r="C91" s="673">
        <v>2049</v>
      </c>
      <c r="D91" s="673">
        <v>11913</v>
      </c>
      <c r="E91" s="673">
        <v>10016</v>
      </c>
      <c r="F91" s="684">
        <v>23978</v>
      </c>
      <c r="G91" s="170"/>
      <c r="H91" s="166"/>
      <c r="O91" s="171"/>
      <c r="P91" s="171"/>
      <c r="Q91" s="171"/>
      <c r="R91" s="171"/>
      <c r="S91" s="171"/>
      <c r="T91" s="171"/>
      <c r="U91" s="171"/>
    </row>
    <row r="92" spans="2:21" ht="18" customHeight="1">
      <c r="B92" s="677" t="s">
        <v>214</v>
      </c>
      <c r="C92" s="167">
        <v>2004</v>
      </c>
      <c r="D92" s="167">
        <v>11772</v>
      </c>
      <c r="E92" s="167">
        <v>9684</v>
      </c>
      <c r="F92" s="678">
        <v>23460</v>
      </c>
      <c r="G92" s="170"/>
      <c r="H92" s="166"/>
      <c r="O92" s="171"/>
      <c r="P92" s="171"/>
      <c r="Q92" s="171"/>
      <c r="R92" s="171"/>
      <c r="S92" s="171"/>
      <c r="T92" s="171"/>
      <c r="U92" s="171"/>
    </row>
    <row r="93" spans="2:21" ht="18" customHeight="1">
      <c r="B93" s="668" t="s">
        <v>213</v>
      </c>
      <c r="C93" s="372">
        <v>2009</v>
      </c>
      <c r="D93" s="372">
        <v>11756</v>
      </c>
      <c r="E93" s="372">
        <v>9652</v>
      </c>
      <c r="F93" s="678">
        <f>C93+D93+E93</f>
        <v>23417</v>
      </c>
      <c r="G93" s="170"/>
      <c r="H93" s="166"/>
      <c r="O93" s="171"/>
      <c r="P93" s="171"/>
      <c r="Q93" s="171"/>
      <c r="R93" s="171"/>
      <c r="S93" s="171"/>
      <c r="T93" s="171"/>
      <c r="U93" s="171"/>
    </row>
    <row r="94" spans="2:21" ht="18" customHeight="1">
      <c r="B94" s="668" t="s">
        <v>215</v>
      </c>
      <c r="C94" s="372">
        <v>2024</v>
      </c>
      <c r="D94" s="372">
        <v>11993</v>
      </c>
      <c r="E94" s="372">
        <v>9688</v>
      </c>
      <c r="F94" s="678">
        <f>C94+D94+E94</f>
        <v>23705</v>
      </c>
      <c r="G94" s="170"/>
      <c r="H94" s="166"/>
      <c r="O94" s="171"/>
      <c r="P94" s="171"/>
      <c r="Q94" s="171"/>
      <c r="R94" s="171"/>
      <c r="S94" s="171"/>
      <c r="T94" s="171"/>
      <c r="U94" s="171"/>
    </row>
    <row r="95" spans="2:21" ht="18" customHeight="1">
      <c r="B95" s="668" t="s">
        <v>216</v>
      </c>
      <c r="C95" s="372">
        <v>2051</v>
      </c>
      <c r="D95" s="372">
        <v>12126</v>
      </c>
      <c r="E95" s="372">
        <v>9715</v>
      </c>
      <c r="F95" s="678">
        <v>23892</v>
      </c>
      <c r="G95" s="170"/>
      <c r="H95" s="166"/>
      <c r="O95" s="171"/>
      <c r="P95" s="171"/>
      <c r="Q95" s="171"/>
      <c r="R95" s="171"/>
      <c r="S95" s="171"/>
      <c r="T95" s="171"/>
      <c r="U95" s="171"/>
    </row>
    <row r="96" spans="2:21" ht="18" customHeight="1">
      <c r="B96" s="668" t="s">
        <v>217</v>
      </c>
      <c r="C96" s="372">
        <v>2052</v>
      </c>
      <c r="D96" s="372">
        <v>12297</v>
      </c>
      <c r="E96" s="372">
        <v>9718</v>
      </c>
      <c r="F96" s="678">
        <v>24067</v>
      </c>
      <c r="G96" s="170"/>
      <c r="H96" s="166"/>
      <c r="O96" s="171"/>
      <c r="P96" s="171"/>
      <c r="Q96" s="171"/>
      <c r="R96" s="171"/>
      <c r="S96" s="171"/>
      <c r="T96" s="171"/>
      <c r="U96" s="171"/>
    </row>
    <row r="97" spans="1:21" ht="18" customHeight="1">
      <c r="B97" s="670" t="s">
        <v>218</v>
      </c>
      <c r="C97" s="379">
        <v>2052</v>
      </c>
      <c r="D97" s="379">
        <v>12234</v>
      </c>
      <c r="E97" s="379">
        <v>9567</v>
      </c>
      <c r="F97" s="682">
        <v>23853</v>
      </c>
      <c r="G97" s="170"/>
      <c r="H97" s="166"/>
      <c r="O97" s="171"/>
      <c r="P97" s="171"/>
      <c r="Q97" s="171"/>
      <c r="R97" s="171"/>
      <c r="S97" s="171"/>
      <c r="T97" s="171"/>
      <c r="U97" s="171"/>
    </row>
    <row r="98" spans="1:21" ht="18" customHeight="1">
      <c r="B98" s="683" t="s">
        <v>219</v>
      </c>
      <c r="C98" s="372">
        <v>2058</v>
      </c>
      <c r="D98" s="372">
        <v>12208</v>
      </c>
      <c r="E98" s="372">
        <v>9449</v>
      </c>
      <c r="F98" s="678">
        <v>23715</v>
      </c>
      <c r="G98" s="170"/>
      <c r="H98" s="166"/>
      <c r="O98" s="171"/>
      <c r="P98" s="171"/>
      <c r="Q98" s="171"/>
      <c r="R98" s="171"/>
      <c r="S98" s="171"/>
      <c r="T98" s="171"/>
      <c r="U98" s="171"/>
    </row>
    <row r="99" spans="1:21" ht="18" customHeight="1">
      <c r="A99" s="85"/>
      <c r="B99" s="683" t="s">
        <v>220</v>
      </c>
      <c r="C99" s="372">
        <v>2074</v>
      </c>
      <c r="D99" s="372">
        <v>12361</v>
      </c>
      <c r="E99" s="372">
        <v>9515</v>
      </c>
      <c r="F99" s="678">
        <v>23950</v>
      </c>
      <c r="G99" s="170"/>
      <c r="H99" s="166"/>
      <c r="O99" s="171"/>
      <c r="P99" s="171"/>
      <c r="Q99" s="171"/>
      <c r="R99" s="171"/>
      <c r="S99" s="171"/>
      <c r="T99" s="171"/>
      <c r="U99" s="171"/>
    </row>
    <row r="100" spans="1:21" ht="18" customHeight="1">
      <c r="A100" s="174"/>
      <c r="B100" s="677" t="s">
        <v>221</v>
      </c>
      <c r="C100" s="372">
        <v>2093</v>
      </c>
      <c r="D100" s="372">
        <v>12518</v>
      </c>
      <c r="E100" s="372">
        <v>9636</v>
      </c>
      <c r="F100" s="678">
        <v>24247</v>
      </c>
      <c r="G100" s="170"/>
      <c r="O100" s="171"/>
      <c r="P100" s="171"/>
      <c r="Q100" s="171"/>
      <c r="R100" s="171"/>
      <c r="S100" s="171"/>
      <c r="T100" s="171"/>
      <c r="U100" s="171"/>
    </row>
    <row r="101" spans="1:21" ht="18" customHeight="1">
      <c r="A101" s="174"/>
      <c r="B101" s="677" t="s">
        <v>222</v>
      </c>
      <c r="C101" s="372">
        <v>2046</v>
      </c>
      <c r="D101" s="372">
        <v>12434</v>
      </c>
      <c r="E101" s="372">
        <v>9485</v>
      </c>
      <c r="F101" s="678">
        <v>23965</v>
      </c>
      <c r="G101" s="170"/>
      <c r="O101" s="171"/>
      <c r="P101" s="171"/>
      <c r="Q101" s="171"/>
      <c r="R101" s="171"/>
      <c r="S101" s="171"/>
      <c r="T101" s="171"/>
      <c r="U101" s="171"/>
    </row>
    <row r="102" spans="1:21" ht="18" customHeight="1">
      <c r="A102" s="174"/>
      <c r="B102" s="677" t="s">
        <v>223</v>
      </c>
      <c r="C102" s="372">
        <v>2009</v>
      </c>
      <c r="D102" s="372">
        <v>12344</v>
      </c>
      <c r="E102" s="372">
        <v>9350</v>
      </c>
      <c r="F102" s="678">
        <v>23703</v>
      </c>
      <c r="G102" s="170"/>
      <c r="O102" s="171"/>
      <c r="P102" s="171"/>
      <c r="Q102" s="171"/>
      <c r="R102" s="171"/>
      <c r="S102" s="171"/>
      <c r="T102" s="171"/>
      <c r="U102" s="171"/>
    </row>
    <row r="103" spans="1:21" ht="18" customHeight="1">
      <c r="B103" s="679" t="s">
        <v>224</v>
      </c>
      <c r="C103" s="673">
        <v>2003</v>
      </c>
      <c r="D103" s="673">
        <v>12188</v>
      </c>
      <c r="E103" s="673">
        <v>9173</v>
      </c>
      <c r="F103" s="684">
        <v>23364</v>
      </c>
      <c r="G103" s="170"/>
      <c r="H103" s="166"/>
      <c r="O103" s="171"/>
      <c r="P103" s="171"/>
      <c r="Q103" s="171"/>
      <c r="R103" s="171"/>
      <c r="S103" s="171"/>
      <c r="T103" s="171"/>
      <c r="U103" s="171"/>
    </row>
    <row r="104" spans="1:21" ht="18" customHeight="1">
      <c r="A104" s="174"/>
      <c r="B104" s="677" t="s">
        <v>225</v>
      </c>
      <c r="C104" s="372">
        <v>1995</v>
      </c>
      <c r="D104" s="372">
        <v>12291</v>
      </c>
      <c r="E104" s="372">
        <v>9102</v>
      </c>
      <c r="F104" s="678">
        <f>C104+D104+E104</f>
        <v>23388</v>
      </c>
      <c r="G104" s="171"/>
      <c r="H104" s="171"/>
      <c r="M104" s="171"/>
      <c r="N104" s="171"/>
    </row>
    <row r="105" spans="1:21" ht="18" customHeight="1">
      <c r="A105" s="177"/>
      <c r="B105" s="668" t="s">
        <v>226</v>
      </c>
      <c r="C105" s="372">
        <v>1986</v>
      </c>
      <c r="D105" s="372">
        <v>12262</v>
      </c>
      <c r="E105" s="372">
        <v>9004</v>
      </c>
      <c r="F105" s="678">
        <v>23252</v>
      </c>
      <c r="G105" s="178"/>
      <c r="H105" s="171"/>
      <c r="M105" s="171"/>
      <c r="N105" s="171"/>
    </row>
    <row r="106" spans="1:21" ht="18" customHeight="1">
      <c r="A106" s="177"/>
      <c r="B106" s="668" t="s">
        <v>227</v>
      </c>
      <c r="C106" s="372">
        <v>1990</v>
      </c>
      <c r="D106" s="372">
        <v>12368</v>
      </c>
      <c r="E106" s="372">
        <v>9169</v>
      </c>
      <c r="F106" s="678">
        <v>23527</v>
      </c>
      <c r="G106" s="178"/>
      <c r="H106" s="171"/>
      <c r="M106" s="171"/>
      <c r="N106" s="171"/>
    </row>
    <row r="107" spans="1:21" ht="18" customHeight="1">
      <c r="A107" s="177"/>
      <c r="B107" s="668" t="s">
        <v>228</v>
      </c>
      <c r="C107" s="372">
        <v>2012</v>
      </c>
      <c r="D107" s="372">
        <v>12626</v>
      </c>
      <c r="E107" s="372">
        <v>9350</v>
      </c>
      <c r="F107" s="678">
        <v>23988</v>
      </c>
      <c r="G107" s="178"/>
      <c r="H107" s="171"/>
      <c r="M107" s="171"/>
      <c r="N107" s="171"/>
    </row>
    <row r="108" spans="1:21" ht="18" customHeight="1">
      <c r="A108" s="177"/>
      <c r="B108" s="668" t="s">
        <v>229</v>
      </c>
      <c r="C108" s="372">
        <v>2026</v>
      </c>
      <c r="D108" s="372">
        <v>12832</v>
      </c>
      <c r="E108" s="372">
        <v>9424</v>
      </c>
      <c r="F108" s="678">
        <v>24282</v>
      </c>
      <c r="G108" s="178"/>
      <c r="H108" s="171"/>
      <c r="M108" s="171"/>
      <c r="N108" s="171"/>
    </row>
    <row r="109" spans="1:21" ht="18" customHeight="1">
      <c r="A109" s="177"/>
      <c r="B109" s="670" t="s">
        <v>230</v>
      </c>
      <c r="C109" s="379">
        <v>2064</v>
      </c>
      <c r="D109" s="379">
        <v>12944</v>
      </c>
      <c r="E109" s="380">
        <v>9437</v>
      </c>
      <c r="F109" s="682">
        <v>24445</v>
      </c>
      <c r="G109" s="178"/>
      <c r="H109" s="171"/>
      <c r="M109" s="171"/>
      <c r="N109" s="171"/>
    </row>
    <row r="110" spans="1:21" ht="18" customHeight="1">
      <c r="A110" s="177"/>
      <c r="B110" s="683" t="s">
        <v>231</v>
      </c>
      <c r="C110" s="372">
        <v>2061</v>
      </c>
      <c r="D110" s="372">
        <v>12963</v>
      </c>
      <c r="E110" s="372">
        <v>9400</v>
      </c>
      <c r="F110" s="678">
        <v>24424</v>
      </c>
      <c r="G110" s="178"/>
      <c r="H110" s="171"/>
      <c r="M110" s="171"/>
      <c r="N110" s="171"/>
    </row>
    <row r="111" spans="1:21" s="350" customFormat="1" ht="18" customHeight="1">
      <c r="A111" s="349"/>
      <c r="B111" s="683" t="s">
        <v>232</v>
      </c>
      <c r="C111" s="381">
        <v>2094</v>
      </c>
      <c r="D111" s="381">
        <v>12989</v>
      </c>
      <c r="E111" s="381">
        <v>9340</v>
      </c>
      <c r="F111" s="685">
        <v>24423</v>
      </c>
      <c r="G111" s="178"/>
      <c r="H111" s="171"/>
      <c r="M111" s="171"/>
      <c r="N111" s="171"/>
    </row>
    <row r="112" spans="1:21" s="350" customFormat="1" ht="18" customHeight="1">
      <c r="A112" s="349"/>
      <c r="B112" s="677" t="s">
        <v>233</v>
      </c>
      <c r="C112" s="381">
        <v>2098</v>
      </c>
      <c r="D112" s="381">
        <v>13050</v>
      </c>
      <c r="E112" s="381">
        <v>9387</v>
      </c>
      <c r="F112" s="685">
        <v>24535</v>
      </c>
      <c r="G112" s="178"/>
      <c r="H112" s="171"/>
      <c r="M112" s="171"/>
      <c r="N112" s="171"/>
    </row>
    <row r="113" spans="1:14" s="350" customFormat="1" ht="18" customHeight="1">
      <c r="A113" s="349"/>
      <c r="B113" s="677" t="s">
        <v>234</v>
      </c>
      <c r="C113" s="381">
        <v>2064</v>
      </c>
      <c r="D113" s="381">
        <v>13098</v>
      </c>
      <c r="E113" s="381">
        <v>9419</v>
      </c>
      <c r="F113" s="685">
        <v>24581</v>
      </c>
      <c r="G113" s="178"/>
      <c r="H113" s="171"/>
      <c r="M113" s="171"/>
      <c r="N113" s="171"/>
    </row>
    <row r="114" spans="1:14" s="350" customFormat="1" ht="18" customHeight="1">
      <c r="A114" s="349"/>
      <c r="B114" s="677" t="s">
        <v>235</v>
      </c>
      <c r="C114" s="381">
        <v>2060</v>
      </c>
      <c r="D114" s="381">
        <v>12932</v>
      </c>
      <c r="E114" s="381">
        <v>9299</v>
      </c>
      <c r="F114" s="685">
        <v>24291</v>
      </c>
      <c r="G114" s="178"/>
      <c r="H114" s="171"/>
      <c r="M114" s="171"/>
      <c r="N114" s="171"/>
    </row>
    <row r="115" spans="1:14" s="354" customFormat="1" ht="18" customHeight="1">
      <c r="A115" s="352"/>
      <c r="B115" s="679" t="s">
        <v>236</v>
      </c>
      <c r="C115" s="673">
        <v>2012</v>
      </c>
      <c r="D115" s="673">
        <v>12762</v>
      </c>
      <c r="E115" s="673">
        <v>9081</v>
      </c>
      <c r="F115" s="684">
        <v>23855</v>
      </c>
      <c r="G115" s="353"/>
      <c r="H115" s="353"/>
    </row>
    <row r="116" spans="1:14" s="350" customFormat="1" ht="18" customHeight="1">
      <c r="A116" s="351"/>
      <c r="B116" s="683" t="s">
        <v>237</v>
      </c>
      <c r="C116" s="381">
        <v>1988</v>
      </c>
      <c r="D116" s="381">
        <v>12596</v>
      </c>
      <c r="E116" s="381">
        <v>8933</v>
      </c>
      <c r="F116" s="685">
        <v>23517</v>
      </c>
      <c r="G116" s="179"/>
      <c r="H116" s="179"/>
      <c r="I116" s="179"/>
    </row>
    <row r="117" spans="1:14" s="350" customFormat="1" ht="18" customHeight="1">
      <c r="A117" s="351"/>
      <c r="B117" s="683" t="s">
        <v>238</v>
      </c>
      <c r="C117" s="381">
        <v>2029</v>
      </c>
      <c r="D117" s="381">
        <v>12498</v>
      </c>
      <c r="E117" s="381">
        <v>8854</v>
      </c>
      <c r="F117" s="685">
        <v>23381</v>
      </c>
      <c r="G117" s="179"/>
      <c r="H117" s="179"/>
      <c r="I117" s="179"/>
    </row>
    <row r="118" spans="1:14" s="350" customFormat="1" ht="18" customHeight="1">
      <c r="A118" s="351"/>
      <c r="B118" s="677" t="s">
        <v>239</v>
      </c>
      <c r="C118" s="381">
        <v>2041</v>
      </c>
      <c r="D118" s="381">
        <v>12788</v>
      </c>
      <c r="E118" s="381">
        <v>9012</v>
      </c>
      <c r="F118" s="685">
        <v>23841</v>
      </c>
      <c r="G118" s="179"/>
      <c r="H118" s="179"/>
      <c r="I118" s="179"/>
    </row>
    <row r="119" spans="1:14" s="350" customFormat="1" ht="18" customHeight="1">
      <c r="A119" s="351"/>
      <c r="B119" s="677" t="s">
        <v>240</v>
      </c>
      <c r="C119" s="381">
        <v>2068</v>
      </c>
      <c r="D119" s="381">
        <v>12991</v>
      </c>
      <c r="E119" s="381">
        <v>9150</v>
      </c>
      <c r="F119" s="685">
        <v>24209</v>
      </c>
      <c r="G119" s="179"/>
      <c r="H119" s="179"/>
      <c r="I119" s="179"/>
    </row>
    <row r="120" spans="1:14" s="350" customFormat="1" ht="18" customHeight="1">
      <c r="A120" s="351"/>
      <c r="B120" s="677" t="s">
        <v>241</v>
      </c>
      <c r="C120" s="381">
        <v>2089</v>
      </c>
      <c r="D120" s="381">
        <v>13080</v>
      </c>
      <c r="E120" s="381">
        <v>9171</v>
      </c>
      <c r="F120" s="685">
        <v>24340</v>
      </c>
      <c r="G120" s="179"/>
      <c r="H120" s="179"/>
      <c r="I120" s="179"/>
    </row>
    <row r="121" spans="1:14" s="350" customFormat="1" ht="18" customHeight="1">
      <c r="A121" s="351"/>
      <c r="B121" s="686" t="s">
        <v>243</v>
      </c>
      <c r="C121" s="382">
        <v>2084</v>
      </c>
      <c r="D121" s="382">
        <v>13276</v>
      </c>
      <c r="E121" s="382">
        <v>9220</v>
      </c>
      <c r="F121" s="687">
        <v>24580</v>
      </c>
      <c r="G121" s="179"/>
      <c r="H121" s="179"/>
      <c r="I121" s="179"/>
    </row>
    <row r="122" spans="1:14" s="350" customFormat="1" ht="18" customHeight="1">
      <c r="A122" s="351"/>
      <c r="B122" s="677" t="s">
        <v>246</v>
      </c>
      <c r="C122" s="381">
        <v>2084</v>
      </c>
      <c r="D122" s="381">
        <v>13279</v>
      </c>
      <c r="E122" s="381">
        <v>9160</v>
      </c>
      <c r="F122" s="685">
        <v>24523</v>
      </c>
      <c r="G122" s="179"/>
      <c r="H122" s="179"/>
      <c r="I122" s="179"/>
    </row>
    <row r="123" spans="1:14" s="350" customFormat="1" ht="18" customHeight="1">
      <c r="A123" s="351"/>
      <c r="B123" s="688" t="s">
        <v>247</v>
      </c>
      <c r="C123" s="372">
        <v>2086</v>
      </c>
      <c r="D123" s="372">
        <v>13294</v>
      </c>
      <c r="E123" s="372">
        <v>9132</v>
      </c>
      <c r="F123" s="678">
        <v>24512</v>
      </c>
      <c r="G123" s="179"/>
      <c r="H123" s="179"/>
      <c r="I123" s="179"/>
    </row>
    <row r="124" spans="1:14" s="350" customFormat="1" ht="18" customHeight="1">
      <c r="A124" s="351"/>
      <c r="B124" s="668" t="s">
        <v>248</v>
      </c>
      <c r="C124" s="381">
        <v>2090</v>
      </c>
      <c r="D124" s="381">
        <v>13426</v>
      </c>
      <c r="E124" s="381">
        <v>9166</v>
      </c>
      <c r="F124" s="685">
        <v>24682</v>
      </c>
      <c r="G124" s="179"/>
      <c r="H124" s="179"/>
      <c r="I124" s="179"/>
    </row>
    <row r="125" spans="1:14" s="350" customFormat="1" ht="18" customHeight="1">
      <c r="A125" s="351"/>
      <c r="B125" s="668" t="s">
        <v>249</v>
      </c>
      <c r="C125" s="381">
        <v>2039</v>
      </c>
      <c r="D125" s="381">
        <v>12963</v>
      </c>
      <c r="E125" s="381">
        <v>8749</v>
      </c>
      <c r="F125" s="685">
        <v>23751</v>
      </c>
      <c r="G125" s="179"/>
      <c r="H125" s="179"/>
      <c r="I125" s="179"/>
    </row>
    <row r="126" spans="1:14" s="350" customFormat="1" ht="18" customHeight="1">
      <c r="A126" s="351"/>
      <c r="B126" s="668" t="s">
        <v>251</v>
      </c>
      <c r="C126" s="381">
        <v>2059</v>
      </c>
      <c r="D126" s="381">
        <v>12754</v>
      </c>
      <c r="E126" s="381">
        <v>8504</v>
      </c>
      <c r="F126" s="685">
        <v>23317</v>
      </c>
      <c r="G126" s="179"/>
      <c r="H126" s="179"/>
      <c r="I126" s="179"/>
    </row>
    <row r="127" spans="1:14" s="354" customFormat="1" ht="18" customHeight="1">
      <c r="A127" s="352"/>
      <c r="B127" s="679" t="s">
        <v>252</v>
      </c>
      <c r="C127" s="673">
        <v>2017</v>
      </c>
      <c r="D127" s="673">
        <v>12567</v>
      </c>
      <c r="E127" s="673">
        <v>8293</v>
      </c>
      <c r="F127" s="684">
        <v>22877</v>
      </c>
      <c r="G127" s="353"/>
      <c r="H127" s="353"/>
    </row>
    <row r="128" spans="1:14" s="350" customFormat="1" ht="18" customHeight="1">
      <c r="A128" s="351"/>
      <c r="B128" s="683" t="s">
        <v>254</v>
      </c>
      <c r="C128" s="381">
        <v>1998</v>
      </c>
      <c r="D128" s="381">
        <v>12498</v>
      </c>
      <c r="E128" s="381">
        <v>8121</v>
      </c>
      <c r="F128" s="685">
        <v>22617</v>
      </c>
      <c r="G128" s="179"/>
      <c r="H128" s="179"/>
      <c r="I128" s="179"/>
    </row>
    <row r="129" spans="1:27" s="350" customFormat="1" ht="18" customHeight="1">
      <c r="A129" s="351"/>
      <c r="B129" s="683" t="s">
        <v>255</v>
      </c>
      <c r="C129" s="381">
        <v>2016</v>
      </c>
      <c r="D129" s="381">
        <v>12486</v>
      </c>
      <c r="E129" s="381">
        <v>8147</v>
      </c>
      <c r="F129" s="685">
        <v>22649</v>
      </c>
      <c r="G129" s="179"/>
      <c r="H129" s="179"/>
      <c r="I129" s="179"/>
    </row>
    <row r="130" spans="1:27">
      <c r="B130" s="683" t="s">
        <v>256</v>
      </c>
      <c r="C130" s="381">
        <v>2015</v>
      </c>
      <c r="D130" s="381">
        <v>12525</v>
      </c>
      <c r="E130" s="381">
        <v>8141</v>
      </c>
      <c r="F130" s="685">
        <v>22681</v>
      </c>
    </row>
    <row r="131" spans="1:27">
      <c r="B131" s="683" t="s">
        <v>258</v>
      </c>
      <c r="C131" s="381">
        <v>2035</v>
      </c>
      <c r="D131" s="381">
        <v>12730</v>
      </c>
      <c r="E131" s="381">
        <v>8346</v>
      </c>
      <c r="F131" s="685">
        <v>23111</v>
      </c>
    </row>
    <row r="132" spans="1:27">
      <c r="B132" s="683" t="s">
        <v>260</v>
      </c>
      <c r="C132" s="381">
        <v>2033</v>
      </c>
      <c r="D132" s="381">
        <v>12882</v>
      </c>
      <c r="E132" s="381">
        <v>8350</v>
      </c>
      <c r="F132" s="685">
        <v>23265</v>
      </c>
    </row>
    <row r="133" spans="1:27">
      <c r="B133" s="689" t="s">
        <v>261</v>
      </c>
      <c r="C133" s="382">
        <v>2038</v>
      </c>
      <c r="D133" s="382">
        <v>12967</v>
      </c>
      <c r="E133" s="382">
        <v>8388</v>
      </c>
      <c r="F133" s="687">
        <v>23393</v>
      </c>
    </row>
    <row r="134" spans="1:27">
      <c r="B134" s="690" t="s">
        <v>263</v>
      </c>
      <c r="C134" s="381">
        <v>2018</v>
      </c>
      <c r="D134" s="381">
        <v>12895</v>
      </c>
      <c r="E134" s="381">
        <v>8302</v>
      </c>
      <c r="F134" s="685">
        <v>23215</v>
      </c>
      <c r="G134" s="392"/>
      <c r="H134" s="392"/>
      <c r="I134" s="392"/>
      <c r="J134" s="392"/>
      <c r="K134" s="392"/>
      <c r="L134" s="392"/>
      <c r="M134" s="392"/>
      <c r="N134" s="392"/>
      <c r="O134" s="392"/>
      <c r="P134" s="392"/>
      <c r="Q134" s="392"/>
      <c r="R134" s="392"/>
      <c r="S134" s="392"/>
      <c r="T134" s="392"/>
      <c r="U134" s="392"/>
      <c r="V134" s="392"/>
      <c r="W134" s="392"/>
      <c r="X134" s="392"/>
      <c r="Y134" s="392"/>
      <c r="Z134" s="392"/>
      <c r="AA134" s="392"/>
    </row>
    <row r="135" spans="1:27">
      <c r="B135" s="690" t="s">
        <v>265</v>
      </c>
      <c r="C135" s="381">
        <v>2029</v>
      </c>
      <c r="D135" s="381">
        <v>12841</v>
      </c>
      <c r="E135" s="381">
        <v>8221</v>
      </c>
      <c r="F135" s="685">
        <v>23091</v>
      </c>
      <c r="G135" s="273"/>
      <c r="H135" s="273"/>
      <c r="I135" s="273"/>
      <c r="J135" s="273"/>
      <c r="K135" s="273"/>
      <c r="L135" s="273"/>
      <c r="M135" s="273"/>
      <c r="N135" s="273"/>
      <c r="O135" s="273"/>
      <c r="P135" s="273"/>
      <c r="Q135" s="273"/>
      <c r="R135" s="273"/>
      <c r="S135" s="273"/>
      <c r="T135" s="273"/>
      <c r="U135" s="273"/>
      <c r="V135" s="273"/>
      <c r="W135" s="273"/>
      <c r="X135" s="273"/>
      <c r="Y135" s="273"/>
      <c r="Z135" s="273"/>
      <c r="AA135" s="273"/>
    </row>
    <row r="136" spans="1:27">
      <c r="A136" s="163"/>
      <c r="B136" s="690" t="s">
        <v>266</v>
      </c>
      <c r="C136" s="381">
        <v>2022</v>
      </c>
      <c r="D136" s="381">
        <v>12940</v>
      </c>
      <c r="E136" s="381">
        <v>8250</v>
      </c>
      <c r="F136" s="685">
        <v>23212</v>
      </c>
      <c r="G136" s="273"/>
      <c r="H136" s="273"/>
      <c r="I136" s="273"/>
      <c r="J136" s="273"/>
      <c r="K136" s="273"/>
      <c r="L136" s="273"/>
      <c r="M136" s="273"/>
      <c r="N136" s="273"/>
      <c r="O136" s="273"/>
      <c r="P136" s="273"/>
      <c r="Q136" s="273"/>
      <c r="R136" s="273"/>
      <c r="S136" s="273"/>
      <c r="T136" s="273"/>
      <c r="U136" s="273"/>
      <c r="V136" s="273"/>
      <c r="W136" s="273"/>
      <c r="X136" s="273"/>
      <c r="Y136" s="273"/>
      <c r="Z136" s="273"/>
      <c r="AA136" s="273"/>
    </row>
    <row r="137" spans="1:27">
      <c r="A137" s="163"/>
      <c r="B137" s="690" t="s">
        <v>267</v>
      </c>
      <c r="C137" s="381">
        <v>2016</v>
      </c>
      <c r="D137" s="381">
        <v>12793</v>
      </c>
      <c r="E137" s="381">
        <v>8173</v>
      </c>
      <c r="F137" s="685">
        <v>22982</v>
      </c>
      <c r="G137" s="273"/>
      <c r="H137" s="273"/>
      <c r="I137" s="273"/>
      <c r="J137" s="273"/>
      <c r="K137" s="273"/>
      <c r="L137" s="273"/>
      <c r="M137" s="273"/>
      <c r="N137" s="273"/>
      <c r="O137" s="273"/>
      <c r="P137" s="273"/>
      <c r="Q137" s="273"/>
      <c r="R137" s="273"/>
      <c r="S137" s="273"/>
      <c r="T137" s="273"/>
      <c r="U137" s="273"/>
      <c r="V137" s="273"/>
      <c r="W137" s="273"/>
      <c r="X137" s="273"/>
      <c r="Y137" s="273"/>
      <c r="Z137" s="273"/>
      <c r="AA137" s="273"/>
    </row>
    <row r="138" spans="1:27">
      <c r="A138" s="163"/>
      <c r="B138" s="690" t="s">
        <v>269</v>
      </c>
      <c r="C138" s="381">
        <v>2006</v>
      </c>
      <c r="D138" s="381">
        <v>12591</v>
      </c>
      <c r="E138" s="381">
        <v>8013</v>
      </c>
      <c r="F138" s="685">
        <v>22610</v>
      </c>
      <c r="G138" s="273"/>
      <c r="H138" s="273"/>
      <c r="I138" s="273"/>
      <c r="J138" s="273"/>
      <c r="K138" s="273"/>
      <c r="L138" s="273"/>
      <c r="M138" s="273"/>
      <c r="N138" s="273"/>
      <c r="O138" s="273"/>
      <c r="P138" s="273"/>
      <c r="Q138" s="273"/>
      <c r="R138" s="273"/>
      <c r="S138" s="273"/>
      <c r="T138" s="273"/>
      <c r="U138" s="273"/>
      <c r="V138" s="273"/>
      <c r="W138" s="273"/>
      <c r="X138" s="273"/>
      <c r="Y138" s="273"/>
      <c r="Z138" s="273"/>
      <c r="AA138" s="273"/>
    </row>
    <row r="139" spans="1:27">
      <c r="A139" s="163"/>
      <c r="B139" s="691" t="s">
        <v>270</v>
      </c>
      <c r="C139" s="616">
        <v>1999</v>
      </c>
      <c r="D139" s="616">
        <v>12560</v>
      </c>
      <c r="E139" s="616">
        <v>7961</v>
      </c>
      <c r="F139" s="692">
        <v>22520</v>
      </c>
      <c r="G139" s="273"/>
      <c r="H139" s="273"/>
      <c r="I139" s="273"/>
      <c r="J139" s="273"/>
      <c r="K139" s="273"/>
      <c r="L139" s="273"/>
      <c r="M139" s="273"/>
      <c r="N139" s="273"/>
      <c r="O139" s="273"/>
      <c r="P139" s="273"/>
      <c r="Q139" s="273"/>
      <c r="R139" s="273"/>
      <c r="S139" s="273"/>
      <c r="T139" s="273"/>
      <c r="U139" s="273"/>
      <c r="V139" s="273"/>
      <c r="W139" s="273"/>
      <c r="X139" s="273"/>
      <c r="Y139" s="273"/>
      <c r="Z139" s="273"/>
      <c r="AA139" s="273"/>
    </row>
    <row r="140" spans="1:27">
      <c r="A140" s="163"/>
      <c r="B140" s="690" t="s">
        <v>273</v>
      </c>
      <c r="C140" s="381">
        <v>1987</v>
      </c>
      <c r="D140" s="381">
        <v>12487</v>
      </c>
      <c r="E140" s="381">
        <v>7803</v>
      </c>
      <c r="F140" s="685">
        <v>22277</v>
      </c>
      <c r="G140" s="273"/>
      <c r="H140" s="273"/>
      <c r="I140" s="273"/>
      <c r="J140" s="273"/>
      <c r="K140" s="273"/>
      <c r="L140" s="273"/>
      <c r="M140" s="273"/>
      <c r="N140" s="273"/>
      <c r="O140" s="273"/>
      <c r="P140" s="273"/>
      <c r="Q140" s="273"/>
      <c r="R140" s="273"/>
      <c r="S140" s="273"/>
      <c r="T140" s="273"/>
      <c r="U140" s="273"/>
      <c r="V140" s="273"/>
      <c r="W140" s="273"/>
      <c r="X140" s="273"/>
      <c r="Y140" s="273"/>
      <c r="Z140" s="273"/>
      <c r="AA140" s="273"/>
    </row>
    <row r="141" spans="1:27">
      <c r="A141" s="163"/>
      <c r="B141" s="690" t="s">
        <v>275</v>
      </c>
      <c r="C141" s="381">
        <v>1988</v>
      </c>
      <c r="D141" s="381">
        <v>12507</v>
      </c>
      <c r="E141" s="381">
        <v>7803</v>
      </c>
      <c r="F141" s="685">
        <v>22298</v>
      </c>
      <c r="G141" s="273"/>
      <c r="H141" s="273"/>
      <c r="I141" s="273"/>
      <c r="J141" s="273"/>
      <c r="K141" s="273"/>
      <c r="L141" s="273"/>
      <c r="M141" s="273"/>
      <c r="N141" s="273"/>
      <c r="O141" s="273"/>
      <c r="P141" s="273"/>
      <c r="Q141" s="273"/>
      <c r="R141" s="273"/>
      <c r="S141" s="273"/>
      <c r="T141" s="273"/>
      <c r="U141" s="273"/>
      <c r="V141" s="273"/>
      <c r="W141" s="273"/>
      <c r="X141" s="273"/>
      <c r="Y141" s="273"/>
      <c r="Z141" s="273"/>
      <c r="AA141" s="273"/>
    </row>
    <row r="142" spans="1:27">
      <c r="A142" s="163"/>
      <c r="B142" s="690" t="s">
        <v>276</v>
      </c>
      <c r="C142" s="381">
        <v>1989</v>
      </c>
      <c r="D142" s="381">
        <v>12581</v>
      </c>
      <c r="E142" s="381">
        <v>7893</v>
      </c>
      <c r="F142" s="685">
        <v>22463</v>
      </c>
      <c r="G142" s="273"/>
      <c r="H142" s="273"/>
      <c r="I142" s="273"/>
      <c r="J142" s="273"/>
      <c r="K142" s="273"/>
      <c r="L142" s="273"/>
      <c r="M142" s="273"/>
      <c r="N142" s="273"/>
      <c r="O142" s="273"/>
      <c r="P142" s="273"/>
      <c r="Q142" s="273"/>
      <c r="R142" s="273"/>
      <c r="S142" s="273"/>
      <c r="T142" s="273"/>
      <c r="U142" s="273"/>
      <c r="V142" s="273"/>
      <c r="W142" s="273"/>
      <c r="X142" s="273"/>
      <c r="Y142" s="273"/>
      <c r="Z142" s="273"/>
      <c r="AA142" s="273"/>
    </row>
    <row r="143" spans="1:27">
      <c r="A143" s="163"/>
      <c r="B143" s="690" t="s">
        <v>278</v>
      </c>
      <c r="C143" s="381">
        <v>2057</v>
      </c>
      <c r="D143" s="381">
        <v>12819</v>
      </c>
      <c r="E143" s="381">
        <v>8043</v>
      </c>
      <c r="F143" s="685">
        <v>22919</v>
      </c>
      <c r="G143" s="273"/>
      <c r="H143" s="273"/>
      <c r="I143" s="273"/>
      <c r="J143" s="273"/>
      <c r="K143" s="273"/>
      <c r="L143" s="273"/>
      <c r="M143" s="273"/>
      <c r="N143" s="273"/>
      <c r="O143" s="273"/>
      <c r="P143" s="273"/>
      <c r="Q143" s="273"/>
      <c r="R143" s="273"/>
      <c r="S143" s="273"/>
      <c r="T143" s="273"/>
      <c r="U143" s="273"/>
      <c r="V143" s="273"/>
      <c r="W143" s="273"/>
      <c r="X143" s="273"/>
      <c r="Y143" s="273"/>
      <c r="Z143" s="273"/>
      <c r="AA143" s="273"/>
    </row>
    <row r="144" spans="1:27">
      <c r="A144" s="163"/>
      <c r="B144" s="690" t="s">
        <v>280</v>
      </c>
      <c r="C144" s="381">
        <v>2068</v>
      </c>
      <c r="D144" s="381">
        <v>12879</v>
      </c>
      <c r="E144" s="381">
        <v>8049</v>
      </c>
      <c r="F144" s="685">
        <v>22996</v>
      </c>
      <c r="G144" s="273"/>
      <c r="H144" s="273"/>
      <c r="I144" s="273"/>
      <c r="J144" s="273"/>
      <c r="K144" s="273"/>
      <c r="L144" s="273"/>
      <c r="M144" s="273"/>
      <c r="N144" s="273"/>
      <c r="O144" s="273"/>
      <c r="P144" s="273"/>
      <c r="Q144" s="273"/>
      <c r="R144" s="273"/>
      <c r="S144" s="273"/>
      <c r="T144" s="273"/>
      <c r="U144" s="273"/>
      <c r="V144" s="273"/>
      <c r="W144" s="273"/>
      <c r="X144" s="273"/>
      <c r="Y144" s="273"/>
      <c r="Z144" s="273"/>
      <c r="AA144" s="273"/>
    </row>
    <row r="145" spans="1:27">
      <c r="A145" s="163"/>
      <c r="B145" s="689" t="s">
        <v>281</v>
      </c>
      <c r="C145" s="382">
        <v>2053</v>
      </c>
      <c r="D145" s="382">
        <v>12846</v>
      </c>
      <c r="E145" s="382">
        <v>8089</v>
      </c>
      <c r="F145" s="687">
        <v>22988</v>
      </c>
      <c r="G145" s="273"/>
      <c r="H145" s="273"/>
      <c r="I145" s="273"/>
      <c r="J145" s="273"/>
      <c r="K145" s="273"/>
      <c r="L145" s="273"/>
      <c r="M145" s="273"/>
      <c r="N145" s="273"/>
      <c r="O145" s="273"/>
      <c r="P145" s="273"/>
      <c r="Q145" s="273"/>
      <c r="R145" s="273"/>
      <c r="S145" s="273"/>
      <c r="T145" s="273"/>
      <c r="U145" s="273"/>
      <c r="V145" s="273"/>
      <c r="W145" s="273"/>
      <c r="X145" s="273"/>
      <c r="Y145" s="273"/>
      <c r="Z145" s="273"/>
      <c r="AA145" s="273"/>
    </row>
    <row r="146" spans="1:27">
      <c r="A146" s="163"/>
      <c r="B146" s="690" t="s">
        <v>282</v>
      </c>
      <c r="C146" s="381">
        <v>1922</v>
      </c>
      <c r="D146" s="381">
        <v>11925</v>
      </c>
      <c r="E146" s="381">
        <v>7417</v>
      </c>
      <c r="F146" s="685">
        <v>21264</v>
      </c>
      <c r="G146" s="273"/>
      <c r="H146" s="273"/>
      <c r="I146" s="273"/>
      <c r="J146" s="273"/>
      <c r="K146" s="273"/>
      <c r="L146" s="273"/>
      <c r="M146" s="273"/>
      <c r="N146" s="273"/>
      <c r="O146" s="273"/>
      <c r="P146" s="273"/>
      <c r="Q146" s="273"/>
      <c r="R146" s="273"/>
      <c r="S146" s="273"/>
      <c r="T146" s="273"/>
      <c r="U146" s="273"/>
      <c r="V146" s="273"/>
      <c r="W146" s="273"/>
      <c r="X146" s="273"/>
      <c r="Y146" s="273"/>
      <c r="Z146" s="273"/>
      <c r="AA146" s="273"/>
    </row>
    <row r="147" spans="1:27">
      <c r="B147" s="175" t="s">
        <v>34</v>
      </c>
    </row>
    <row r="148" spans="1:27" ht="15.75">
      <c r="B148" s="261" t="s">
        <v>284</v>
      </c>
      <c r="C148" s="262"/>
      <c r="D148" s="262"/>
      <c r="F148" s="371"/>
    </row>
    <row r="149" spans="1:27">
      <c r="D149" s="163"/>
      <c r="E149" s="91"/>
    </row>
    <row r="150" spans="1:27">
      <c r="D150" s="163"/>
    </row>
    <row r="154" spans="1:27" ht="18" thickBot="1">
      <c r="E154" s="610"/>
    </row>
  </sheetData>
  <mergeCells count="5">
    <mergeCell ref="B2:F3"/>
    <mergeCell ref="B5:B7"/>
    <mergeCell ref="C5:F5"/>
    <mergeCell ref="C6:E6"/>
    <mergeCell ref="F6:F7"/>
  </mergeCells>
  <pageMargins left="0.7" right="0.7" top="0.75" bottom="0.75" header="0.3" footer="0.3"/>
  <pageSetup paperSize="9" scale="67" orientation="portrait" r:id="rId1"/>
  <rowBreaks count="1" manualBreakCount="1">
    <brk id="74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7"/>
  <sheetViews>
    <sheetView tabSelected="1" zoomScale="75" zoomScaleNormal="75" workbookViewId="0">
      <pane xSplit="2" ySplit="7" topLeftCell="C26" activePane="bottomRight" state="frozen"/>
      <selection pane="topRight" activeCell="C1" sqref="C1"/>
      <selection pane="bottomLeft" activeCell="A8" sqref="A8"/>
      <selection pane="bottomRight" activeCell="B51" sqref="B51:B52"/>
    </sheetView>
  </sheetViews>
  <sheetFormatPr defaultRowHeight="14.25"/>
  <cols>
    <col min="1" max="1" width="3.25" customWidth="1"/>
    <col min="2" max="2" width="29.625" style="54" customWidth="1"/>
    <col min="3" max="3" width="42.75" customWidth="1"/>
    <col min="4" max="4" width="20.875" customWidth="1"/>
    <col min="5" max="5" width="32.875" customWidth="1"/>
    <col min="6" max="6" width="18.5" customWidth="1"/>
  </cols>
  <sheetData>
    <row r="1" spans="2:10">
      <c r="B1" s="180"/>
    </row>
    <row r="2" spans="2:10" ht="12.75" customHeight="1">
      <c r="B2" s="799" t="s">
        <v>287</v>
      </c>
      <c r="C2" s="799"/>
      <c r="D2" s="799"/>
      <c r="E2" s="799"/>
      <c r="F2" s="181"/>
    </row>
    <row r="3" spans="2:10" ht="15.75" customHeight="1">
      <c r="B3" s="799"/>
      <c r="C3" s="799"/>
      <c r="D3" s="799"/>
      <c r="E3" s="799"/>
      <c r="F3" s="181"/>
    </row>
    <row r="4" spans="2:10" ht="15.75" customHeight="1">
      <c r="B4" s="799"/>
      <c r="C4" s="799"/>
      <c r="D4" s="799"/>
      <c r="E4" s="799"/>
      <c r="F4" s="181"/>
    </row>
    <row r="5" spans="2:10" ht="15" thickBot="1">
      <c r="B5"/>
      <c r="F5" s="60"/>
      <c r="G5" s="60"/>
      <c r="H5" s="60"/>
      <c r="I5" s="60"/>
      <c r="J5" s="60"/>
    </row>
    <row r="6" spans="2:10">
      <c r="B6" s="800" t="s">
        <v>63</v>
      </c>
      <c r="C6" s="800" t="s">
        <v>151</v>
      </c>
      <c r="D6" s="800" t="s">
        <v>152</v>
      </c>
      <c r="E6" s="803" t="s">
        <v>153</v>
      </c>
      <c r="F6" s="60"/>
      <c r="G6" s="60"/>
      <c r="H6" s="60"/>
      <c r="I6" s="60"/>
      <c r="J6" s="60"/>
    </row>
    <row r="7" spans="2:10" ht="57" customHeight="1" thickBot="1">
      <c r="B7" s="801"/>
      <c r="C7" s="802"/>
      <c r="D7" s="802"/>
      <c r="E7" s="804"/>
      <c r="F7" s="182"/>
      <c r="G7" s="60"/>
      <c r="H7" s="60"/>
      <c r="I7" s="60"/>
      <c r="J7" s="60"/>
    </row>
    <row r="8" spans="2:10" ht="17.25" customHeight="1">
      <c r="B8" s="183" t="s">
        <v>154</v>
      </c>
      <c r="C8" s="184">
        <v>1027</v>
      </c>
      <c r="D8" s="185">
        <v>816</v>
      </c>
      <c r="E8" s="185">
        <v>241</v>
      </c>
      <c r="F8" s="186"/>
      <c r="G8" s="60"/>
      <c r="H8" s="60"/>
      <c r="I8" s="60"/>
      <c r="J8" s="60"/>
    </row>
    <row r="9" spans="2:10" ht="17.25" customHeight="1">
      <c r="B9" s="187" t="s">
        <v>155</v>
      </c>
      <c r="C9" s="188">
        <v>1213</v>
      </c>
      <c r="D9" s="189">
        <v>970</v>
      </c>
      <c r="E9" s="189">
        <v>284</v>
      </c>
      <c r="F9" s="186"/>
      <c r="G9" s="60"/>
      <c r="H9" s="60"/>
      <c r="I9" s="60"/>
      <c r="J9" s="60"/>
    </row>
    <row r="10" spans="2:10" ht="17.25" customHeight="1">
      <c r="B10" s="187" t="s">
        <v>156</v>
      </c>
      <c r="C10" s="188">
        <v>1217</v>
      </c>
      <c r="D10" s="189">
        <v>977</v>
      </c>
      <c r="E10" s="189">
        <v>289</v>
      </c>
      <c r="F10" s="186"/>
      <c r="G10" s="60"/>
      <c r="H10" s="60"/>
      <c r="I10" s="60"/>
      <c r="J10" s="60"/>
    </row>
    <row r="11" spans="2:10" ht="17.25" customHeight="1" thickBot="1">
      <c r="B11" s="190" t="s">
        <v>157</v>
      </c>
      <c r="C11" s="191">
        <v>1504</v>
      </c>
      <c r="D11" s="192">
        <v>1192</v>
      </c>
      <c r="E11" s="191">
        <v>370</v>
      </c>
      <c r="F11" s="186"/>
      <c r="G11" s="60"/>
      <c r="H11" s="60"/>
      <c r="I11" s="60"/>
      <c r="J11" s="60"/>
    </row>
    <row r="12" spans="2:10" ht="17.25" customHeight="1">
      <c r="B12" s="193" t="s">
        <v>158</v>
      </c>
      <c r="C12" s="194">
        <v>1558</v>
      </c>
      <c r="D12" s="195">
        <v>1246</v>
      </c>
      <c r="E12" s="194">
        <v>376</v>
      </c>
      <c r="F12" s="186"/>
      <c r="G12" s="60"/>
      <c r="H12" s="60"/>
      <c r="I12" s="60"/>
      <c r="J12" s="60"/>
    </row>
    <row r="13" spans="2:10" ht="17.25" customHeight="1">
      <c r="B13" s="196" t="s">
        <v>159</v>
      </c>
      <c r="C13" s="197">
        <v>1665</v>
      </c>
      <c r="D13" s="198">
        <v>1336</v>
      </c>
      <c r="E13" s="197">
        <v>400</v>
      </c>
      <c r="F13" s="199"/>
      <c r="G13" s="60"/>
      <c r="H13" s="60"/>
      <c r="I13" s="60"/>
      <c r="J13" s="60"/>
    </row>
    <row r="14" spans="2:10" ht="17.25" customHeight="1">
      <c r="B14" s="200" t="s">
        <v>160</v>
      </c>
      <c r="C14" s="201">
        <v>1729</v>
      </c>
      <c r="D14" s="202">
        <v>1388</v>
      </c>
      <c r="E14" s="201">
        <v>415</v>
      </c>
      <c r="F14" s="199"/>
      <c r="G14" s="60"/>
      <c r="H14" s="60"/>
      <c r="I14" s="60"/>
      <c r="J14" s="60"/>
    </row>
    <row r="15" spans="2:10" ht="17.25" customHeight="1" thickBot="1">
      <c r="B15" s="203" t="s">
        <v>161</v>
      </c>
      <c r="C15" s="204">
        <v>1654</v>
      </c>
      <c r="D15" s="205">
        <v>1326</v>
      </c>
      <c r="E15" s="204">
        <v>402</v>
      </c>
      <c r="F15" s="199"/>
      <c r="G15" s="60"/>
      <c r="H15" s="60"/>
      <c r="I15" s="60"/>
      <c r="J15" s="60"/>
    </row>
    <row r="16" spans="2:10" ht="17.25" customHeight="1">
      <c r="B16" s="183" t="s">
        <v>162</v>
      </c>
      <c r="C16" s="206">
        <v>1784</v>
      </c>
      <c r="D16" s="207">
        <v>1425</v>
      </c>
      <c r="E16" s="208">
        <v>434</v>
      </c>
      <c r="F16" s="199"/>
      <c r="G16" s="60"/>
      <c r="H16" s="209" t="s">
        <v>163</v>
      </c>
      <c r="I16" s="60"/>
      <c r="J16" s="60"/>
    </row>
    <row r="17" spans="2:10" ht="17.25" customHeight="1">
      <c r="B17" s="187" t="s">
        <v>164</v>
      </c>
      <c r="C17" s="210">
        <v>1882</v>
      </c>
      <c r="D17" s="211">
        <v>1500</v>
      </c>
      <c r="E17" s="212">
        <v>457</v>
      </c>
      <c r="F17" s="199"/>
      <c r="G17" s="60"/>
      <c r="H17" s="60"/>
      <c r="I17" s="60"/>
      <c r="J17" s="60"/>
    </row>
    <row r="18" spans="2:10" ht="17.25" customHeight="1">
      <c r="B18" s="187" t="s">
        <v>165</v>
      </c>
      <c r="C18" s="210">
        <v>1920</v>
      </c>
      <c r="D18" s="211">
        <v>1541</v>
      </c>
      <c r="E18" s="212">
        <v>457</v>
      </c>
      <c r="F18" s="199"/>
      <c r="G18" s="60"/>
      <c r="H18" s="60"/>
      <c r="I18" s="60"/>
      <c r="J18" s="60"/>
    </row>
    <row r="19" spans="2:10" ht="17.25" customHeight="1" thickBot="1">
      <c r="B19" s="213" t="s">
        <v>166</v>
      </c>
      <c r="C19" s="210">
        <v>1995</v>
      </c>
      <c r="D19" s="214">
        <v>1600</v>
      </c>
      <c r="E19" s="212">
        <v>483</v>
      </c>
      <c r="F19" s="199"/>
      <c r="G19" s="60"/>
      <c r="H19" s="60"/>
      <c r="I19" s="60"/>
      <c r="J19" s="60"/>
    </row>
    <row r="20" spans="2:10" ht="17.25" customHeight="1">
      <c r="B20" s="193" t="s">
        <v>167</v>
      </c>
      <c r="C20" s="195">
        <v>2070</v>
      </c>
      <c r="D20" s="194">
        <v>1647</v>
      </c>
      <c r="E20" s="215">
        <v>508</v>
      </c>
      <c r="F20" s="186"/>
      <c r="G20" s="60"/>
      <c r="H20" s="60"/>
      <c r="I20" s="60"/>
      <c r="J20" s="60"/>
    </row>
    <row r="21" spans="2:10" ht="17.25" customHeight="1">
      <c r="B21" s="196" t="s">
        <v>168</v>
      </c>
      <c r="C21" s="198">
        <v>2095</v>
      </c>
      <c r="D21" s="197">
        <v>1669</v>
      </c>
      <c r="E21" s="216">
        <v>522</v>
      </c>
      <c r="F21" s="186"/>
      <c r="G21" s="60"/>
      <c r="H21" s="60"/>
      <c r="I21" s="60"/>
      <c r="J21" s="60"/>
    </row>
    <row r="22" spans="2:10" ht="17.25" customHeight="1">
      <c r="B22" s="200" t="s">
        <v>169</v>
      </c>
      <c r="C22" s="201">
        <v>2155</v>
      </c>
      <c r="D22" s="202">
        <v>1705</v>
      </c>
      <c r="E22" s="201">
        <v>550</v>
      </c>
      <c r="F22" s="186"/>
      <c r="G22" s="60"/>
      <c r="H22" s="60"/>
      <c r="I22" s="60"/>
      <c r="J22" s="60"/>
    </row>
    <row r="23" spans="2:10" ht="17.25" customHeight="1" thickBot="1">
      <c r="B23" s="203" t="s">
        <v>170</v>
      </c>
      <c r="C23" s="217">
        <v>2232</v>
      </c>
      <c r="D23" s="205">
        <v>1739</v>
      </c>
      <c r="E23" s="217">
        <v>595</v>
      </c>
      <c r="F23" s="186"/>
      <c r="G23" s="60"/>
      <c r="H23" s="60"/>
      <c r="I23" s="60"/>
      <c r="J23" s="60"/>
    </row>
    <row r="24" spans="2:10" ht="17.25" customHeight="1">
      <c r="B24" s="183" t="s">
        <v>171</v>
      </c>
      <c r="C24" s="206">
        <v>2309</v>
      </c>
      <c r="D24" s="207">
        <v>1805</v>
      </c>
      <c r="E24" s="208">
        <v>614</v>
      </c>
      <c r="F24" s="186"/>
      <c r="G24" s="60"/>
      <c r="H24" s="60"/>
      <c r="I24" s="60"/>
      <c r="J24" s="60"/>
    </row>
    <row r="25" spans="2:10" ht="17.25" customHeight="1">
      <c r="B25" s="187" t="s">
        <v>172</v>
      </c>
      <c r="C25" s="210">
        <v>2342</v>
      </c>
      <c r="D25" s="211">
        <v>1841</v>
      </c>
      <c r="E25" s="212">
        <v>612</v>
      </c>
      <c r="F25" s="186"/>
      <c r="G25" s="60"/>
      <c r="H25" s="60"/>
      <c r="I25" s="60"/>
      <c r="J25" s="60"/>
    </row>
    <row r="26" spans="2:10" ht="17.25" customHeight="1">
      <c r="B26" s="187" t="s">
        <v>173</v>
      </c>
      <c r="C26" s="210">
        <v>2399</v>
      </c>
      <c r="D26" s="211">
        <v>1891</v>
      </c>
      <c r="E26" s="212">
        <v>623</v>
      </c>
      <c r="F26" s="186"/>
      <c r="G26" s="60"/>
      <c r="H26" s="60"/>
      <c r="I26" s="60"/>
      <c r="J26" s="60"/>
    </row>
    <row r="27" spans="2:10" ht="17.25" customHeight="1" thickBot="1">
      <c r="B27" s="213" t="s">
        <v>174</v>
      </c>
      <c r="C27" s="210">
        <v>2476</v>
      </c>
      <c r="D27" s="214">
        <v>1946</v>
      </c>
      <c r="E27" s="212">
        <v>648</v>
      </c>
      <c r="F27" s="186"/>
      <c r="G27" s="60"/>
      <c r="H27" s="60"/>
      <c r="I27" s="60"/>
      <c r="J27" s="60"/>
    </row>
    <row r="28" spans="2:10" ht="17.25" customHeight="1">
      <c r="B28" s="193" t="s">
        <v>175</v>
      </c>
      <c r="C28" s="195">
        <v>2548</v>
      </c>
      <c r="D28" s="194">
        <v>1999</v>
      </c>
      <c r="E28" s="215">
        <v>667</v>
      </c>
      <c r="F28" s="186"/>
      <c r="G28" s="60"/>
      <c r="H28" s="60"/>
      <c r="I28" s="60"/>
      <c r="J28" s="60"/>
    </row>
    <row r="29" spans="2:10" ht="17.25" customHeight="1">
      <c r="B29" s="196" t="s">
        <v>176</v>
      </c>
      <c r="C29" s="198">
        <v>2542</v>
      </c>
      <c r="D29" s="197">
        <v>1996</v>
      </c>
      <c r="E29" s="216">
        <v>668</v>
      </c>
      <c r="F29" s="186"/>
      <c r="G29" s="60"/>
      <c r="H29" s="60"/>
      <c r="I29" s="60"/>
      <c r="J29" s="60"/>
    </row>
    <row r="30" spans="2:10" ht="17.25" customHeight="1">
      <c r="B30" s="196" t="s">
        <v>177</v>
      </c>
      <c r="C30" s="201">
        <v>2571</v>
      </c>
      <c r="D30" s="202">
        <v>2030</v>
      </c>
      <c r="E30" s="201">
        <v>664</v>
      </c>
      <c r="F30" s="186"/>
      <c r="G30" s="60"/>
      <c r="H30" s="60"/>
      <c r="I30" s="60"/>
      <c r="J30" s="60"/>
    </row>
    <row r="31" spans="2:10" ht="17.25" customHeight="1" thickBot="1">
      <c r="B31" s="218" t="s">
        <v>178</v>
      </c>
      <c r="C31" s="217">
        <v>2651</v>
      </c>
      <c r="D31" s="205">
        <v>2091</v>
      </c>
      <c r="E31" s="217">
        <v>680</v>
      </c>
      <c r="F31" s="60"/>
      <c r="I31" s="60"/>
      <c r="J31" s="60"/>
    </row>
    <row r="32" spans="2:10" ht="17.25" customHeight="1">
      <c r="B32" s="183" t="s">
        <v>179</v>
      </c>
      <c r="C32" s="206">
        <v>2718</v>
      </c>
      <c r="D32" s="207">
        <v>2139</v>
      </c>
      <c r="E32" s="208">
        <v>707</v>
      </c>
      <c r="F32" s="60"/>
      <c r="I32" s="60"/>
      <c r="J32" s="60"/>
    </row>
    <row r="33" spans="2:10" ht="17.25" customHeight="1">
      <c r="B33" s="190" t="s">
        <v>180</v>
      </c>
      <c r="C33" s="210">
        <v>2723</v>
      </c>
      <c r="D33" s="211">
        <v>2142</v>
      </c>
      <c r="E33" s="212">
        <v>709</v>
      </c>
      <c r="F33" s="60"/>
      <c r="I33" s="60"/>
      <c r="J33" s="60"/>
    </row>
    <row r="34" spans="2:10" ht="17.25" customHeight="1">
      <c r="B34" s="187" t="s">
        <v>192</v>
      </c>
      <c r="C34" s="210">
        <v>2726</v>
      </c>
      <c r="D34" s="366">
        <v>2145</v>
      </c>
      <c r="E34" s="212">
        <v>709</v>
      </c>
      <c r="F34" s="60"/>
      <c r="I34" s="60"/>
      <c r="J34" s="60"/>
    </row>
    <row r="35" spans="2:10" ht="17.25" customHeight="1" thickBot="1">
      <c r="B35" s="367" t="s">
        <v>194</v>
      </c>
      <c r="C35" s="368">
        <v>2793</v>
      </c>
      <c r="D35" s="369">
        <v>2212</v>
      </c>
      <c r="E35" s="370">
        <v>715</v>
      </c>
      <c r="F35" s="60"/>
      <c r="I35" s="60"/>
      <c r="J35" s="60"/>
    </row>
    <row r="36" spans="2:10" ht="17.25" customHeight="1">
      <c r="B36" s="193" t="s">
        <v>196</v>
      </c>
      <c r="C36" s="264">
        <v>2875</v>
      </c>
      <c r="D36" s="194">
        <v>2263</v>
      </c>
      <c r="E36" s="215">
        <v>765</v>
      </c>
      <c r="F36" s="60"/>
      <c r="I36" s="60"/>
      <c r="J36" s="60"/>
    </row>
    <row r="37" spans="2:10" ht="17.25" customHeight="1">
      <c r="B37" s="196" t="s">
        <v>200</v>
      </c>
      <c r="C37" s="263">
        <v>2877</v>
      </c>
      <c r="D37" s="197">
        <v>2269</v>
      </c>
      <c r="E37" s="216">
        <v>757</v>
      </c>
      <c r="F37" s="60"/>
      <c r="I37" s="60"/>
      <c r="J37" s="60"/>
    </row>
    <row r="38" spans="2:10" ht="17.25" customHeight="1">
      <c r="B38" s="196" t="s">
        <v>203</v>
      </c>
      <c r="C38" s="263">
        <v>2836</v>
      </c>
      <c r="D38" s="197">
        <v>2245</v>
      </c>
      <c r="E38" s="197">
        <v>736</v>
      </c>
      <c r="F38" s="401"/>
      <c r="I38" s="60"/>
      <c r="J38" s="60"/>
    </row>
    <row r="39" spans="2:10" ht="17.25" customHeight="1" thickBot="1">
      <c r="B39" s="357" t="s">
        <v>204</v>
      </c>
      <c r="C39" s="358">
        <v>2933</v>
      </c>
      <c r="D39" s="359">
        <v>2318</v>
      </c>
      <c r="E39" s="359">
        <v>768</v>
      </c>
      <c r="F39" s="60"/>
      <c r="I39" s="60"/>
      <c r="J39" s="60"/>
    </row>
    <row r="40" spans="2:10" s="348" customFormat="1" ht="17.25" customHeight="1">
      <c r="B40" s="360" t="s">
        <v>209</v>
      </c>
      <c r="C40" s="362">
        <v>2960</v>
      </c>
      <c r="D40" s="364">
        <v>2340</v>
      </c>
      <c r="E40" s="362">
        <v>772</v>
      </c>
      <c r="F40" s="347"/>
      <c r="I40" s="347"/>
      <c r="J40" s="347"/>
    </row>
    <row r="41" spans="2:10" ht="15.75">
      <c r="B41" s="361" t="s">
        <v>210</v>
      </c>
      <c r="C41" s="363">
        <v>2953</v>
      </c>
      <c r="D41" s="365">
        <v>2326</v>
      </c>
      <c r="E41" s="363">
        <v>783</v>
      </c>
      <c r="F41" s="60"/>
      <c r="I41" s="60"/>
      <c r="J41" s="60"/>
    </row>
    <row r="42" spans="2:10" ht="15.75">
      <c r="B42" s="384" t="s">
        <v>242</v>
      </c>
      <c r="C42" s="385">
        <v>2931</v>
      </c>
      <c r="D42" s="386">
        <v>2319</v>
      </c>
      <c r="E42" s="385">
        <v>764</v>
      </c>
      <c r="F42" s="60"/>
      <c r="I42" s="60"/>
      <c r="J42" s="60"/>
    </row>
    <row r="43" spans="2:10" ht="16.5" thickBot="1">
      <c r="B43" s="384" t="s">
        <v>253</v>
      </c>
      <c r="C43" s="385">
        <v>2922</v>
      </c>
      <c r="D43" s="386">
        <v>2296</v>
      </c>
      <c r="E43" s="385">
        <v>775</v>
      </c>
      <c r="F43" s="60"/>
      <c r="I43" s="60"/>
      <c r="J43" s="60"/>
    </row>
    <row r="44" spans="2:10" ht="15.75">
      <c r="B44" s="607" t="s">
        <v>259</v>
      </c>
      <c r="C44" s="617">
        <v>2946</v>
      </c>
      <c r="D44" s="617">
        <v>2307</v>
      </c>
      <c r="E44" s="620">
        <v>784</v>
      </c>
      <c r="F44" s="60"/>
      <c r="I44" s="60"/>
      <c r="J44" s="60"/>
    </row>
    <row r="45" spans="2:10" ht="15.75">
      <c r="B45" s="608" t="s">
        <v>262</v>
      </c>
      <c r="C45" s="618">
        <v>2902</v>
      </c>
      <c r="D45" s="618">
        <v>2277</v>
      </c>
      <c r="E45" s="621">
        <v>773</v>
      </c>
      <c r="F45" s="60"/>
      <c r="G45" s="60"/>
      <c r="H45" s="60"/>
      <c r="I45" s="60"/>
      <c r="J45" s="60"/>
    </row>
    <row r="46" spans="2:10" ht="15.75">
      <c r="B46" s="608" t="s">
        <v>264</v>
      </c>
      <c r="C46" s="618">
        <v>2879</v>
      </c>
      <c r="D46" s="618">
        <v>2259</v>
      </c>
      <c r="E46" s="621">
        <v>767</v>
      </c>
      <c r="F46" s="60"/>
      <c r="G46" s="60"/>
      <c r="H46" s="60"/>
      <c r="I46" s="60"/>
      <c r="J46" s="60"/>
    </row>
    <row r="47" spans="2:10" ht="16.5" thickBot="1">
      <c r="B47" s="609" t="s">
        <v>268</v>
      </c>
      <c r="C47" s="619">
        <v>2893</v>
      </c>
      <c r="D47" s="619">
        <v>2270</v>
      </c>
      <c r="E47" s="619">
        <v>783</v>
      </c>
      <c r="F47" s="60"/>
      <c r="G47" s="60"/>
      <c r="H47" s="60"/>
      <c r="I47" s="60"/>
      <c r="J47" s="60"/>
    </row>
    <row r="48" spans="2:10" ht="15.75">
      <c r="B48" s="628" t="s">
        <v>274</v>
      </c>
      <c r="C48" s="629">
        <v>2789</v>
      </c>
      <c r="D48" s="629">
        <v>2186</v>
      </c>
      <c r="E48" s="629">
        <v>764</v>
      </c>
      <c r="F48" s="60"/>
      <c r="G48" s="60"/>
      <c r="H48" s="60"/>
      <c r="I48" s="60"/>
      <c r="J48" s="60"/>
    </row>
    <row r="49" spans="2:10" ht="15.75">
      <c r="B49" s="663" t="s">
        <v>277</v>
      </c>
      <c r="C49" s="664">
        <v>2786</v>
      </c>
      <c r="D49" s="695">
        <v>2178</v>
      </c>
      <c r="E49" s="665">
        <v>758</v>
      </c>
      <c r="F49" s="60"/>
      <c r="G49" s="60"/>
      <c r="H49" s="60"/>
      <c r="I49" s="60"/>
      <c r="J49" s="60"/>
    </row>
    <row r="50" spans="2:10" ht="16.5" thickBot="1">
      <c r="B50" s="693" t="s">
        <v>283</v>
      </c>
      <c r="C50" s="694">
        <v>2744</v>
      </c>
      <c r="D50" s="622">
        <v>2146</v>
      </c>
      <c r="E50" s="694">
        <v>749</v>
      </c>
    </row>
    <row r="51" spans="2:10" ht="15" customHeight="1">
      <c r="B51" s="797" t="s">
        <v>284</v>
      </c>
      <c r="C51" s="54"/>
    </row>
    <row r="52" spans="2:10" ht="14.25" customHeight="1">
      <c r="B52" s="798"/>
    </row>
    <row r="55" spans="2:10">
      <c r="B55" s="273"/>
    </row>
    <row r="56" spans="2:10">
      <c r="B56" s="273"/>
      <c r="C56" s="273"/>
    </row>
    <row r="57" spans="2:10">
      <c r="B57" s="273"/>
    </row>
  </sheetData>
  <mergeCells count="6">
    <mergeCell ref="B51:B52"/>
    <mergeCell ref="B2:E4"/>
    <mergeCell ref="B6:B7"/>
    <mergeCell ref="C6:C7"/>
    <mergeCell ref="D6:D7"/>
    <mergeCell ref="E6:E7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  <rowBreaks count="1" manualBreakCount="1">
    <brk id="23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5</vt:i4>
      </vt:variant>
    </vt:vector>
  </HeadingPairs>
  <TitlesOfParts>
    <vt:vector size="11" baseType="lpstr">
      <vt:lpstr>Tab.1</vt:lpstr>
      <vt:lpstr>Tab.2</vt:lpstr>
      <vt:lpstr>Tab.3</vt:lpstr>
      <vt:lpstr>Tab.4</vt:lpstr>
      <vt:lpstr>Tab.5</vt:lpstr>
      <vt:lpstr>Tab.6</vt:lpstr>
      <vt:lpstr>Tab.1!Obszar_wydruku</vt:lpstr>
      <vt:lpstr>Tab.4!Obszar_wydruku</vt:lpstr>
      <vt:lpstr>Tab.5!Obszar_wydruku</vt:lpstr>
      <vt:lpstr>Tab.6!Obszar_wydruku</vt:lpstr>
      <vt:lpstr>Tab.6!Tytuły_wydruku</vt:lpstr>
    </vt:vector>
  </TitlesOfParts>
  <Company>MPiPS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Dane na dzień 6 kwietnia 2017 r.</dc:title>
  <dc:creator>Paulina_Sakowska</dc:creator>
  <cp:lastModifiedBy>Kamil Gąsowski</cp:lastModifiedBy>
  <cp:lastPrinted>2018-01-22T13:27:41Z</cp:lastPrinted>
  <dcterms:created xsi:type="dcterms:W3CDTF">2015-10-02T09:33:49Z</dcterms:created>
  <dcterms:modified xsi:type="dcterms:W3CDTF">2019-10-23T05:54:53Z</dcterms:modified>
</cp:coreProperties>
</file>