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_sakowska\Desktop\Paulina\INF-ZPCH-ZAZ\2017\na stronę\"/>
    </mc:Choice>
  </mc:AlternateContent>
  <bookViews>
    <workbookView xWindow="0" yWindow="0" windowWidth="21600" windowHeight="9600" firstSheet="1" activeTab="2"/>
  </bookViews>
  <sheets>
    <sheet name="ZAZ 2017" sheetId="2" r:id="rId1"/>
    <sheet name="ZAZ 2002-2017" sheetId="3" r:id="rId2"/>
    <sheet name="ZAZ - struktura" sheetId="4" r:id="rId3"/>
  </sheets>
  <definedNames>
    <definedName name="_xlnm.Print_Area" localSheetId="2">'ZAZ - struktura'!$A$1:$M$57</definedName>
    <definedName name="_xlnm.Print_Area" localSheetId="1">'ZAZ 2002-2017'!$A$1:$J$32</definedName>
    <definedName name="_xlnm.Print_Area" localSheetId="0">'ZAZ 2017'!$A$1:$AA$27</definedName>
  </definedNames>
  <calcPr calcId="162913"/>
</workbook>
</file>

<file path=xl/calcChain.xml><?xml version="1.0" encoding="utf-8"?>
<calcChain xmlns="http://schemas.openxmlformats.org/spreadsheetml/2006/main">
  <c r="I45" i="4" l="1"/>
  <c r="X22" i="2"/>
  <c r="Y22" i="2"/>
  <c r="K46" i="4"/>
  <c r="K47" i="4"/>
  <c r="K48" i="4"/>
  <c r="K49" i="4"/>
  <c r="K50" i="4"/>
  <c r="K51" i="4"/>
  <c r="J46" i="4"/>
  <c r="J47" i="4"/>
  <c r="J48" i="4"/>
  <c r="J49" i="4"/>
  <c r="J50" i="4"/>
  <c r="J51" i="4"/>
  <c r="J43" i="4"/>
  <c r="E9" i="4"/>
  <c r="J9" i="4"/>
  <c r="E10" i="4"/>
  <c r="F10" i="4"/>
  <c r="J10" i="4"/>
  <c r="K10" i="4"/>
  <c r="D11" i="4"/>
  <c r="E11" i="4"/>
  <c r="F11" i="4"/>
  <c r="I11" i="4"/>
  <c r="J11" i="4" s="1"/>
  <c r="E12" i="4"/>
  <c r="F12" i="4"/>
  <c r="J12" i="4"/>
  <c r="K12" i="4"/>
  <c r="E13" i="4"/>
  <c r="F13" i="4"/>
  <c r="J13" i="4"/>
  <c r="K13" i="4"/>
  <c r="E14" i="4"/>
  <c r="F14" i="4"/>
  <c r="J14" i="4"/>
  <c r="K14" i="4"/>
  <c r="E15" i="4"/>
  <c r="F15" i="4"/>
  <c r="J15" i="4"/>
  <c r="K15" i="4"/>
  <c r="E16" i="4"/>
  <c r="F16" i="4"/>
  <c r="J16" i="4"/>
  <c r="K16" i="4"/>
  <c r="E17" i="4"/>
  <c r="F17" i="4"/>
  <c r="J17" i="4"/>
  <c r="K17" i="4"/>
  <c r="D18" i="4"/>
  <c r="E18" i="4" s="1"/>
  <c r="F18" i="4"/>
  <c r="I18" i="4"/>
  <c r="K18" i="4" s="1"/>
  <c r="D19" i="4"/>
  <c r="E19" i="4" s="1"/>
  <c r="I19" i="4"/>
  <c r="J19" i="4" s="1"/>
  <c r="W22" i="2"/>
  <c r="V22" i="2"/>
  <c r="U22" i="2"/>
  <c r="T22" i="2"/>
  <c r="S22" i="2"/>
  <c r="Q22" i="2"/>
  <c r="P22" i="2"/>
  <c r="I53" i="4"/>
  <c r="J53" i="4" s="1"/>
  <c r="I52" i="4"/>
  <c r="K52" i="4" s="1"/>
  <c r="K53" i="4"/>
  <c r="K19" i="4" l="1"/>
  <c r="J18" i="4"/>
  <c r="K11" i="4"/>
  <c r="J52" i="4"/>
  <c r="F19" i="4"/>
  <c r="J45" i="4"/>
  <c r="K45" i="4"/>
  <c r="K44" i="4"/>
  <c r="J44" i="4"/>
  <c r="R22" i="2"/>
</calcChain>
</file>

<file path=xl/sharedStrings.xml><?xml version="1.0" encoding="utf-8"?>
<sst xmlns="http://schemas.openxmlformats.org/spreadsheetml/2006/main" count="170" uniqueCount="65">
  <si>
    <t>Województwo</t>
  </si>
  <si>
    <t>Ogółem</t>
  </si>
  <si>
    <t>Umiarkowany</t>
  </si>
  <si>
    <t>Znaczny</t>
  </si>
  <si>
    <t>Lekki</t>
  </si>
  <si>
    <t>ogółem</t>
  </si>
  <si>
    <t>psch i uu</t>
  </si>
  <si>
    <t>niewidomi</t>
  </si>
  <si>
    <t>1. Dolnośląskie</t>
  </si>
  <si>
    <t>2. Kujawsko-pomorskie</t>
  </si>
  <si>
    <t>4. Lubuskie</t>
  </si>
  <si>
    <t>3. Lubelskie</t>
  </si>
  <si>
    <t>5. Łódzkie</t>
  </si>
  <si>
    <t>6. Małopolskie</t>
  </si>
  <si>
    <t>7. Mazowieckie</t>
  </si>
  <si>
    <t>8. Opolskie</t>
  </si>
  <si>
    <t>9. Podkarpackie</t>
  </si>
  <si>
    <t>10. Podlaskie</t>
  </si>
  <si>
    <t>11. Pomorskie</t>
  </si>
  <si>
    <t>12. Śląskie</t>
  </si>
  <si>
    <t>13. Świętokrzyskie</t>
  </si>
  <si>
    <t>14. Warmińsko-Mazurskie</t>
  </si>
  <si>
    <t>15. Wielkopolskie</t>
  </si>
  <si>
    <t>16. Zachodniopomorskie</t>
  </si>
  <si>
    <t>Osoby niepełnosprawne  zaliczone do stopnia niepełnosprawności</t>
  </si>
  <si>
    <t>Liczba ZAZ</t>
  </si>
  <si>
    <t>Lata</t>
  </si>
  <si>
    <t>liczba zatrudnionych  w etatach</t>
  </si>
  <si>
    <t>liczba zatrudnionych  niepełnosprawnych w etatach</t>
  </si>
  <si>
    <t>Liczba osób niepełnosprawnych ogółem</t>
  </si>
  <si>
    <t xml:space="preserve">Zatrudnienie    w osobach ogółem </t>
  </si>
  <si>
    <t xml:space="preserve">wskaźnik zatrudnienia </t>
  </si>
  <si>
    <t xml:space="preserve">udział % wśród </t>
  </si>
  <si>
    <t>osób niep.</t>
  </si>
  <si>
    <t>Zatrudnienie ogółem</t>
  </si>
  <si>
    <t>NIEPEŁNOSPRAWNI OGÓŁEM</t>
  </si>
  <si>
    <t>ZE SCHORZENIAMI SPECJALNYMI</t>
  </si>
  <si>
    <t>BEZ  SCHORZEŃ SPECJALNYCH</t>
  </si>
  <si>
    <t>znaczny</t>
  </si>
  <si>
    <t>umiarkowany</t>
  </si>
  <si>
    <t>lekki</t>
  </si>
  <si>
    <t>znaczny i umiarkowany</t>
  </si>
  <si>
    <t>*wskaźnik zatrudnienia w zaz - udział osób niepełnosprawnych zatrudnionych w zaz  (wyróżnianej ze względu na stopień niepełnosprawności i/lub występowanie schorzeń specjalnych)w zbiorowości osób zatrudnionych w zaz</t>
  </si>
  <si>
    <t>*udział % wśród o/n zatrudnionych w zaz - udział o/ n danej grupy (wyróżnianej ze względu na stopień niepełnosprawności i/lub występowanie schorzeń specjalnych) do ogółu zatrudnionych o/n w zaz</t>
  </si>
  <si>
    <t>Zatrudnienie w zaz - osoby</t>
  </si>
  <si>
    <t>w zaz</t>
  </si>
  <si>
    <t>grudzień 2010</t>
  </si>
  <si>
    <t>czerwiec 2011</t>
  </si>
  <si>
    <t>grudzień 2011</t>
  </si>
  <si>
    <t>Zatrudnienie w zakladach aktywności zawodowej w grudniu 2014 r.</t>
  </si>
  <si>
    <t>grudzień 2014</t>
  </si>
  <si>
    <t xml:space="preserve"> Struktura zatrudnienia  osób niepełnosprawnych w  ZAZ</t>
  </si>
  <si>
    <t xml:space="preserve">Udział % wśród </t>
  </si>
  <si>
    <t>Liczba zakładów aktywności zawodowej</t>
  </si>
  <si>
    <t>Liczba zatrudnionych ogółem -   w osobach</t>
  </si>
  <si>
    <t>Liczba zatrudnionych  niepełnosprawnych w osobach</t>
  </si>
  <si>
    <t>Liczba zatrudnionych o/n przypadająca na jeden zaz</t>
  </si>
  <si>
    <t>Wskaźnik zatrudnienia %</t>
  </si>
  <si>
    <t>14. Warmińsko-mazurskie</t>
  </si>
  <si>
    <t>Wskaźnik % zatrudnienia o/n</t>
  </si>
  <si>
    <t>Zatrudnienie w zakładach aktywności zawodowej w czerwcu 2017 r.</t>
  </si>
  <si>
    <t>Żródło: sprawozdania wojewódów INF - ZPCh -ZAZ za  I półrocze 2017 r.</t>
  </si>
  <si>
    <t>Zakłady aktywności zawodowej w latach 2002-2017</t>
  </si>
  <si>
    <t>czewiec 2017</t>
  </si>
  <si>
    <t>04.12.2017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</si>
</sst>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sz val="16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0"/>
      <color theme="5" tint="0.79998168889431442"/>
      <name val="Arial CE"/>
      <charset val="238"/>
    </font>
    <font>
      <sz val="18"/>
      <name val="Arial"/>
      <family val="2"/>
      <charset val="238"/>
    </font>
    <font>
      <b/>
      <sz val="18"/>
      <name val="Arial"/>
      <family val="2"/>
      <charset val="238"/>
    </font>
    <font>
      <sz val="18"/>
      <name val="Arial CE"/>
      <charset val="238"/>
    </font>
    <font>
      <sz val="18"/>
      <name val="Arial"/>
      <family val="2"/>
    </font>
    <font>
      <b/>
      <sz val="18"/>
      <color indexed="8"/>
      <name val="Arial"/>
      <family val="2"/>
      <charset val="238"/>
    </font>
    <font>
      <sz val="10"/>
      <color rgb="FFFF000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1" fontId="0" fillId="2" borderId="10" xfId="0" applyNumberFormat="1" applyFill="1" applyBorder="1"/>
    <xf numFmtId="1" fontId="0" fillId="0" borderId="11" xfId="0" applyNumberFormat="1" applyBorder="1"/>
    <xf numFmtId="1" fontId="0" fillId="0" borderId="1" xfId="0" applyNumberFormat="1" applyBorder="1"/>
    <xf numFmtId="1" fontId="0" fillId="2" borderId="12" xfId="0" applyNumberFormat="1" applyFill="1" applyBorder="1"/>
    <xf numFmtId="1" fontId="0" fillId="0" borderId="13" xfId="0" applyNumberFormat="1" applyBorder="1"/>
    <xf numFmtId="1" fontId="0" fillId="0" borderId="14" xfId="0" applyNumberFormat="1" applyBorder="1"/>
    <xf numFmtId="0" fontId="2" fillId="0" borderId="0" xfId="0" applyFont="1"/>
    <xf numFmtId="0" fontId="0" fillId="0" borderId="0" xfId="0" applyBorder="1"/>
    <xf numFmtId="0" fontId="1" fillId="0" borderId="20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1" fontId="0" fillId="0" borderId="0" xfId="0" applyNumberFormat="1"/>
    <xf numFmtId="3" fontId="0" fillId="0" borderId="0" xfId="0" applyNumberFormat="1"/>
    <xf numFmtId="1" fontId="0" fillId="5" borderId="1" xfId="0" applyNumberFormat="1" applyFill="1" applyBorder="1"/>
    <xf numFmtId="0" fontId="1" fillId="6" borderId="1" xfId="0" applyFont="1" applyFill="1" applyBorder="1" applyAlignment="1">
      <alignment horizontal="center"/>
    </xf>
    <xf numFmtId="1" fontId="0" fillId="6" borderId="1" xfId="0" applyNumberFormat="1" applyFill="1" applyBorder="1"/>
    <xf numFmtId="1" fontId="0" fillId="6" borderId="14" xfId="0" applyNumberFormat="1" applyFill="1" applyBorder="1"/>
    <xf numFmtId="0" fontId="1" fillId="7" borderId="2" xfId="0" applyFont="1" applyFill="1" applyBorder="1" applyAlignment="1"/>
    <xf numFmtId="0" fontId="1" fillId="7" borderId="2" xfId="0" applyFont="1" applyFill="1" applyBorder="1" applyAlignment="1">
      <alignment horizontal="center"/>
    </xf>
    <xf numFmtId="1" fontId="0" fillId="7" borderId="2" xfId="0" applyNumberFormat="1" applyFill="1" applyBorder="1"/>
    <xf numFmtId="1" fontId="0" fillId="7" borderId="15" xfId="0" applyNumberFormat="1" applyFill="1" applyBorder="1"/>
    <xf numFmtId="0" fontId="1" fillId="8" borderId="1" xfId="0" applyFont="1" applyFill="1" applyBorder="1" applyAlignment="1">
      <alignment horizontal="center"/>
    </xf>
    <xf numFmtId="1" fontId="0" fillId="8" borderId="1" xfId="0" applyNumberFormat="1" applyFill="1" applyBorder="1"/>
    <xf numFmtId="1" fontId="0" fillId="8" borderId="14" xfId="0" applyNumberFormat="1" applyFill="1" applyBorder="1"/>
    <xf numFmtId="0" fontId="7" fillId="0" borderId="5" xfId="0" applyFont="1" applyBorder="1"/>
    <xf numFmtId="3" fontId="7" fillId="2" borderId="16" xfId="0" applyNumberFormat="1" applyFont="1" applyFill="1" applyBorder="1"/>
    <xf numFmtId="3" fontId="8" fillId="0" borderId="17" xfId="0" applyNumberFormat="1" applyFont="1" applyBorder="1"/>
    <xf numFmtId="1" fontId="8" fillId="5" borderId="1" xfId="0" applyNumberFormat="1" applyFont="1" applyFill="1" applyBorder="1"/>
    <xf numFmtId="3" fontId="7" fillId="8" borderId="18" xfId="0" applyNumberFormat="1" applyFont="1" applyFill="1" applyBorder="1"/>
    <xf numFmtId="3" fontId="8" fillId="0" borderId="18" xfId="0" applyNumberFormat="1" applyFont="1" applyBorder="1"/>
    <xf numFmtId="3" fontId="7" fillId="6" borderId="18" xfId="0" applyNumberFormat="1" applyFont="1" applyFill="1" applyBorder="1"/>
    <xf numFmtId="3" fontId="7" fillId="7" borderId="19" xfId="0" applyNumberFormat="1" applyFont="1" applyFill="1" applyBorder="1"/>
    <xf numFmtId="3" fontId="10" fillId="0" borderId="1" xfId="0" applyNumberFormat="1" applyFont="1" applyBorder="1" applyAlignment="1">
      <alignment horizontal="center"/>
    </xf>
    <xf numFmtId="3" fontId="10" fillId="7" borderId="1" xfId="0" applyNumberFormat="1" applyFont="1" applyFill="1" applyBorder="1" applyAlignment="1">
      <alignment horizontal="center"/>
    </xf>
    <xf numFmtId="0" fontId="9" fillId="0" borderId="0" xfId="0" applyFont="1"/>
    <xf numFmtId="0" fontId="10" fillId="7" borderId="1" xfId="0" applyFont="1" applyFill="1" applyBorder="1" applyAlignment="1"/>
    <xf numFmtId="0" fontId="10" fillId="7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11" fillId="4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7" borderId="1" xfId="0" applyNumberFormat="1" applyFont="1" applyFill="1" applyBorder="1" applyAlignment="1">
      <alignment horizontal="center" vertical="center"/>
    </xf>
    <xf numFmtId="1" fontId="11" fillId="0" borderId="0" xfId="0" applyNumberFormat="1" applyFont="1"/>
    <xf numFmtId="0" fontId="11" fillId="0" borderId="0" xfId="0" applyFont="1"/>
    <xf numFmtId="1" fontId="11" fillId="0" borderId="0" xfId="0" applyNumberFormat="1" applyFont="1" applyFill="1" applyBorder="1"/>
    <xf numFmtId="0" fontId="12" fillId="0" borderId="0" xfId="0" applyFont="1"/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11" fillId="0" borderId="1" xfId="0" applyFont="1" applyBorder="1"/>
    <xf numFmtId="0" fontId="11" fillId="0" borderId="0" xfId="0" applyFont="1" applyFill="1" applyBorder="1" applyAlignment="1">
      <alignment wrapText="1"/>
    </xf>
    <xf numFmtId="0" fontId="15" fillId="0" borderId="0" xfId="0" applyFont="1"/>
    <xf numFmtId="0" fontId="16" fillId="0" borderId="0" xfId="0" applyFont="1"/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0" borderId="25" xfId="0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/>
    </xf>
    <xf numFmtId="10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26" xfId="0" applyFont="1" applyFill="1" applyBorder="1" applyAlignment="1">
      <alignment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vertical="center" wrapText="1"/>
    </xf>
    <xf numFmtId="10" fontId="14" fillId="0" borderId="1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vertical="center" wrapText="1"/>
    </xf>
    <xf numFmtId="0" fontId="14" fillId="3" borderId="27" xfId="0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vertical="center"/>
    </xf>
    <xf numFmtId="0" fontId="14" fillId="3" borderId="28" xfId="0" applyFont="1" applyFill="1" applyBorder="1" applyAlignment="1">
      <alignment vertical="center" wrapText="1"/>
    </xf>
    <xf numFmtId="0" fontId="16" fillId="0" borderId="0" xfId="0" applyFont="1" applyAlignment="1">
      <alignment horizontal="left" wrapText="1"/>
    </xf>
    <xf numFmtId="10" fontId="14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Border="1"/>
    <xf numFmtId="0" fontId="10" fillId="0" borderId="0" xfId="0" applyFont="1" applyBorder="1" applyAlignment="1">
      <alignment vertical="center" wrapText="1"/>
    </xf>
    <xf numFmtId="0" fontId="1" fillId="0" borderId="37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0" fillId="0" borderId="1" xfId="0" applyFont="1" applyBorder="1"/>
    <xf numFmtId="3" fontId="10" fillId="4" borderId="1" xfId="0" applyNumberFormat="1" applyFont="1" applyFill="1" applyBorder="1" applyAlignment="1">
      <alignment horizontal="center"/>
    </xf>
    <xf numFmtId="3" fontId="10" fillId="5" borderId="1" xfId="0" applyNumberFormat="1" applyFont="1" applyFill="1" applyBorder="1" applyAlignment="1">
      <alignment horizontal="center"/>
    </xf>
    <xf numFmtId="0" fontId="0" fillId="0" borderId="1" xfId="0" applyBorder="1"/>
    <xf numFmtId="0" fontId="18" fillId="7" borderId="24" xfId="0" applyFont="1" applyFill="1" applyBorder="1"/>
    <xf numFmtId="3" fontId="11" fillId="0" borderId="0" xfId="0" applyNumberFormat="1" applyFont="1"/>
    <xf numFmtId="0" fontId="19" fillId="0" borderId="0" xfId="0" applyFont="1"/>
    <xf numFmtId="0" fontId="21" fillId="0" borderId="0" xfId="0" applyFont="1"/>
    <xf numFmtId="0" fontId="22" fillId="0" borderId="1" xfId="0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0" fontId="21" fillId="4" borderId="0" xfId="0" applyFont="1" applyFill="1"/>
    <xf numFmtId="3" fontId="21" fillId="4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wrapText="1"/>
    </xf>
    <xf numFmtId="0" fontId="23" fillId="0" borderId="22" xfId="0" applyFont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25" xfId="0" applyFont="1" applyBorder="1" applyAlignment="1">
      <alignment vertical="center" wrapText="1"/>
    </xf>
    <xf numFmtId="3" fontId="23" fillId="0" borderId="1" xfId="0" applyNumberFormat="1" applyFont="1" applyBorder="1" applyAlignment="1">
      <alignment vertical="center"/>
    </xf>
    <xf numFmtId="10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3" borderId="26" xfId="0" applyFont="1" applyFill="1" applyBorder="1" applyAlignment="1">
      <alignment vertical="center" wrapText="1"/>
    </xf>
    <xf numFmtId="3" fontId="23" fillId="5" borderId="1" xfId="0" applyNumberFormat="1" applyFont="1" applyFill="1" applyBorder="1" applyAlignment="1">
      <alignment vertical="center"/>
    </xf>
    <xf numFmtId="10" fontId="23" fillId="5" borderId="1" xfId="0" applyNumberFormat="1" applyFont="1" applyFill="1" applyBorder="1" applyAlignment="1">
      <alignment horizontal="center" vertical="center" wrapText="1"/>
    </xf>
    <xf numFmtId="9" fontId="23" fillId="5" borderId="1" xfId="0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vertical="center" wrapText="1"/>
    </xf>
    <xf numFmtId="10" fontId="23" fillId="0" borderId="1" xfId="0" applyNumberFormat="1" applyFont="1" applyBorder="1" applyAlignment="1">
      <alignment horizontal="center" vertical="center"/>
    </xf>
    <xf numFmtId="0" fontId="23" fillId="0" borderId="28" xfId="0" applyFont="1" applyBorder="1" applyAlignment="1">
      <alignment vertical="center" wrapText="1"/>
    </xf>
    <xf numFmtId="0" fontId="23" fillId="3" borderId="27" xfId="0" applyFont="1" applyFill="1" applyBorder="1" applyAlignment="1">
      <alignment vertical="center" wrapText="1"/>
    </xf>
    <xf numFmtId="10" fontId="23" fillId="5" borderId="1" xfId="0" applyNumberFormat="1" applyFont="1" applyFill="1" applyBorder="1" applyAlignment="1">
      <alignment horizontal="center" vertical="center"/>
    </xf>
    <xf numFmtId="0" fontId="23" fillId="3" borderId="28" xfId="0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/>
    </xf>
    <xf numFmtId="0" fontId="15" fillId="0" borderId="0" xfId="0" applyFont="1" applyAlignment="1">
      <alignment horizontal="left"/>
    </xf>
    <xf numFmtId="1" fontId="19" fillId="0" borderId="1" xfId="0" applyNumberFormat="1" applyFont="1" applyBorder="1" applyAlignment="1">
      <alignment horizontal="center" wrapText="1"/>
    </xf>
    <xf numFmtId="1" fontId="10" fillId="5" borderId="1" xfId="0" applyNumberFormat="1" applyFont="1" applyFill="1" applyBorder="1" applyAlignment="1">
      <alignment horizontal="center" vertical="center"/>
    </xf>
    <xf numFmtId="1" fontId="24" fillId="0" borderId="0" xfId="0" applyNumberFormat="1" applyFont="1" applyAlignment="1">
      <alignment horizontal="center"/>
    </xf>
    <xf numFmtId="3" fontId="15" fillId="0" borderId="0" xfId="0" applyNumberFormat="1" applyFont="1"/>
    <xf numFmtId="3" fontId="21" fillId="0" borderId="0" xfId="0" applyNumberFormat="1" applyFont="1"/>
    <xf numFmtId="0" fontId="19" fillId="9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wrapText="1"/>
    </xf>
    <xf numFmtId="17" fontId="22" fillId="9" borderId="1" xfId="0" applyNumberFormat="1" applyFont="1" applyFill="1" applyBorder="1"/>
    <xf numFmtId="0" fontId="22" fillId="7" borderId="1" xfId="0" applyFont="1" applyFill="1" applyBorder="1" applyAlignment="1">
      <alignment horizontal="center"/>
    </xf>
    <xf numFmtId="3" fontId="22" fillId="7" borderId="1" xfId="0" applyNumberFormat="1" applyFont="1" applyFill="1" applyBorder="1" applyAlignment="1">
      <alignment horizontal="center"/>
    </xf>
    <xf numFmtId="164" fontId="21" fillId="7" borderId="1" xfId="0" applyNumberFormat="1" applyFont="1" applyFill="1" applyBorder="1" applyAlignment="1">
      <alignment horizontal="center"/>
    </xf>
    <xf numFmtId="1" fontId="19" fillId="7" borderId="1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center" wrapText="1"/>
    </xf>
    <xf numFmtId="0" fontId="10" fillId="0" borderId="35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" fillId="8" borderId="25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49" fontId="17" fillId="0" borderId="22" xfId="0" applyNumberFormat="1" applyFont="1" applyFill="1" applyBorder="1" applyAlignment="1">
      <alignment horizontal="center" vertical="center" wrapText="1"/>
    </xf>
    <xf numFmtId="49" fontId="17" fillId="0" borderId="24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49" fontId="20" fillId="0" borderId="22" xfId="0" applyNumberFormat="1" applyFont="1" applyFill="1" applyBorder="1" applyAlignment="1">
      <alignment horizontal="center" vertical="center" wrapText="1"/>
    </xf>
    <xf numFmtId="49" fontId="20" fillId="0" borderId="24" xfId="0" applyNumberFormat="1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56"/>
  <sheetViews>
    <sheetView view="pageBreakPreview" topLeftCell="B1" zoomScaleNormal="100" zoomScaleSheetLayoutView="100" workbookViewId="0">
      <pane xSplit="1" ySplit="5" topLeftCell="C18" activePane="bottomRight" state="frozen"/>
      <selection activeCell="B1" sqref="B1"/>
      <selection pane="topRight" activeCell="C1" sqref="C1"/>
      <selection pane="bottomLeft" activeCell="B6" sqref="B6"/>
      <selection pane="bottomRight" activeCell="L24" sqref="L24"/>
    </sheetView>
  </sheetViews>
  <sheetFormatPr defaultRowHeight="12.75"/>
  <cols>
    <col min="2" max="2" width="27.28515625" customWidth="1"/>
    <col min="3" max="3" width="13.28515625" customWidth="1"/>
    <col min="4" max="4" width="16.140625" customWidth="1"/>
    <col min="5" max="5" width="24" customWidth="1"/>
    <col min="6" max="6" width="9.85546875" customWidth="1"/>
    <col min="7" max="7" width="10.85546875" customWidth="1"/>
    <col min="8" max="8" width="11.7109375" customWidth="1"/>
    <col min="10" max="10" width="11.140625" customWidth="1"/>
    <col min="11" max="11" width="11.85546875" customWidth="1"/>
    <col min="12" max="12" width="10.28515625" customWidth="1"/>
    <col min="13" max="13" width="9" hidden="1" customWidth="1"/>
    <col min="14" max="14" width="0.28515625" hidden="1" customWidth="1"/>
    <col min="15" max="15" width="0.140625" hidden="1" customWidth="1"/>
    <col min="16" max="16" width="11.140625" hidden="1" customWidth="1"/>
    <col min="17" max="17" width="13.28515625" hidden="1" customWidth="1"/>
    <col min="18" max="18" width="16.5703125" hidden="1" customWidth="1"/>
    <col min="19" max="19" width="9.140625" hidden="1" customWidth="1"/>
    <col min="20" max="20" width="10.85546875" hidden="1" customWidth="1"/>
    <col min="21" max="22" width="9.140625" hidden="1" customWidth="1"/>
    <col min="23" max="23" width="10.85546875" hidden="1" customWidth="1"/>
    <col min="24" max="24" width="10.7109375" hidden="1" customWidth="1"/>
    <col min="25" max="25" width="9.140625" hidden="1" customWidth="1"/>
    <col min="26" max="26" width="11.28515625" customWidth="1"/>
  </cols>
  <sheetData>
    <row r="2" spans="2:28" ht="18.75" thickBot="1">
      <c r="B2" s="52" t="s">
        <v>60</v>
      </c>
      <c r="C2" s="52"/>
      <c r="D2" s="52"/>
      <c r="E2" s="52"/>
      <c r="F2" s="42"/>
      <c r="G2" s="42"/>
      <c r="H2" s="42"/>
      <c r="N2" s="13"/>
      <c r="O2" s="12" t="s">
        <v>49</v>
      </c>
      <c r="P2" s="12"/>
      <c r="Q2" s="12"/>
      <c r="R2" s="12"/>
    </row>
    <row r="3" spans="2:28" ht="32.25" customHeight="1">
      <c r="B3" s="153" t="s">
        <v>0</v>
      </c>
      <c r="C3" s="154" t="s">
        <v>25</v>
      </c>
      <c r="D3" s="155" t="s">
        <v>30</v>
      </c>
      <c r="E3" s="156" t="s">
        <v>29</v>
      </c>
      <c r="F3" s="131" t="s">
        <v>24</v>
      </c>
      <c r="G3" s="132"/>
      <c r="H3" s="132"/>
      <c r="I3" s="132"/>
      <c r="J3" s="132"/>
      <c r="K3" s="132"/>
      <c r="L3" s="133"/>
      <c r="M3" s="86"/>
      <c r="O3" s="141" t="s">
        <v>0</v>
      </c>
      <c r="P3" s="144" t="s">
        <v>25</v>
      </c>
      <c r="Q3" s="147" t="s">
        <v>30</v>
      </c>
      <c r="R3" s="150" t="s">
        <v>29</v>
      </c>
      <c r="S3" s="3" t="s">
        <v>24</v>
      </c>
      <c r="T3" s="4"/>
      <c r="U3" s="4"/>
      <c r="V3" s="4"/>
      <c r="W3" s="4"/>
      <c r="X3" s="4"/>
      <c r="Y3" s="5"/>
    </row>
    <row r="4" spans="2:28" ht="27" customHeight="1">
      <c r="B4" s="153"/>
      <c r="C4" s="154"/>
      <c r="D4" s="155"/>
      <c r="E4" s="156"/>
      <c r="F4" s="140" t="s">
        <v>3</v>
      </c>
      <c r="G4" s="140"/>
      <c r="H4" s="140"/>
      <c r="I4" s="140" t="s">
        <v>2</v>
      </c>
      <c r="J4" s="140"/>
      <c r="K4" s="140"/>
      <c r="L4" s="43" t="s">
        <v>4</v>
      </c>
      <c r="M4" s="87"/>
      <c r="O4" s="142"/>
      <c r="P4" s="145"/>
      <c r="Q4" s="148"/>
      <c r="R4" s="151"/>
      <c r="S4" s="134" t="s">
        <v>3</v>
      </c>
      <c r="T4" s="135"/>
      <c r="U4" s="136"/>
      <c r="V4" s="137" t="s">
        <v>2</v>
      </c>
      <c r="W4" s="138"/>
      <c r="X4" s="139"/>
      <c r="Y4" s="25" t="s">
        <v>4</v>
      </c>
    </row>
    <row r="5" spans="2:28" ht="48.75" customHeight="1">
      <c r="B5" s="153"/>
      <c r="C5" s="154"/>
      <c r="D5" s="155"/>
      <c r="E5" s="156"/>
      <c r="F5" s="44" t="s">
        <v>5</v>
      </c>
      <c r="G5" s="45" t="s">
        <v>6</v>
      </c>
      <c r="H5" s="45" t="s">
        <v>7</v>
      </c>
      <c r="I5" s="44" t="s">
        <v>5</v>
      </c>
      <c r="J5" s="45" t="s">
        <v>6</v>
      </c>
      <c r="K5" s="45" t="s">
        <v>7</v>
      </c>
      <c r="L5" s="44" t="s">
        <v>5</v>
      </c>
      <c r="M5" s="45" t="s">
        <v>6</v>
      </c>
      <c r="O5" s="143"/>
      <c r="P5" s="146"/>
      <c r="Q5" s="149"/>
      <c r="R5" s="152"/>
      <c r="S5" s="29" t="s">
        <v>5</v>
      </c>
      <c r="T5" s="1" t="s">
        <v>6</v>
      </c>
      <c r="U5" s="1" t="s">
        <v>7</v>
      </c>
      <c r="V5" s="22" t="s">
        <v>5</v>
      </c>
      <c r="W5" s="1" t="s">
        <v>6</v>
      </c>
      <c r="X5" s="1" t="s">
        <v>7</v>
      </c>
      <c r="Y5" s="26" t="s">
        <v>5</v>
      </c>
      <c r="Z5" s="80"/>
      <c r="AA5" s="82"/>
      <c r="AB5" s="82"/>
    </row>
    <row r="6" spans="2:28" ht="21.95" customHeight="1">
      <c r="B6" s="55" t="s">
        <v>8</v>
      </c>
      <c r="C6" s="46">
        <v>6</v>
      </c>
      <c r="D6" s="47">
        <v>365</v>
      </c>
      <c r="E6" s="119">
        <v>278</v>
      </c>
      <c r="F6" s="48">
        <v>190</v>
      </c>
      <c r="G6" s="47">
        <v>64</v>
      </c>
      <c r="H6" s="47">
        <v>14</v>
      </c>
      <c r="I6" s="48">
        <v>88</v>
      </c>
      <c r="J6" s="47">
        <v>87</v>
      </c>
      <c r="K6" s="47">
        <v>0</v>
      </c>
      <c r="L6" s="48">
        <v>0</v>
      </c>
      <c r="M6" s="47">
        <v>0</v>
      </c>
      <c r="O6" s="2"/>
      <c r="P6" s="6"/>
      <c r="Q6" s="7"/>
      <c r="R6" s="21"/>
      <c r="S6" s="30"/>
      <c r="T6" s="8"/>
      <c r="U6" s="8"/>
      <c r="V6" s="23"/>
      <c r="W6" s="8"/>
      <c r="X6" s="8"/>
      <c r="Y6" s="27"/>
      <c r="Z6" s="81"/>
      <c r="AA6" s="120"/>
      <c r="AB6" s="19"/>
    </row>
    <row r="7" spans="2:28" ht="21.75" customHeight="1">
      <c r="B7" s="55" t="s">
        <v>9</v>
      </c>
      <c r="C7" s="46">
        <v>9</v>
      </c>
      <c r="D7" s="47">
        <v>450</v>
      </c>
      <c r="E7" s="119">
        <v>351</v>
      </c>
      <c r="F7" s="48">
        <v>207</v>
      </c>
      <c r="G7" s="47">
        <v>76</v>
      </c>
      <c r="H7" s="47">
        <v>16</v>
      </c>
      <c r="I7" s="48">
        <v>141</v>
      </c>
      <c r="J7" s="47">
        <v>137</v>
      </c>
      <c r="K7" s="47">
        <v>1</v>
      </c>
      <c r="L7" s="48">
        <v>3</v>
      </c>
      <c r="M7" s="47">
        <v>0</v>
      </c>
      <c r="O7" s="17" t="s">
        <v>9</v>
      </c>
      <c r="P7" s="6"/>
      <c r="Q7" s="7"/>
      <c r="R7" s="21"/>
      <c r="S7" s="30"/>
      <c r="T7" s="8"/>
      <c r="U7" s="8"/>
      <c r="V7" s="23"/>
      <c r="W7" s="8"/>
      <c r="X7" s="8"/>
      <c r="Y7" s="27"/>
      <c r="Z7" s="81"/>
      <c r="AA7" s="81"/>
      <c r="AB7" s="19"/>
    </row>
    <row r="8" spans="2:28" ht="21.95" customHeight="1">
      <c r="B8" s="55" t="s">
        <v>11</v>
      </c>
      <c r="C8" s="46">
        <v>7</v>
      </c>
      <c r="D8" s="47">
        <v>349</v>
      </c>
      <c r="E8" s="119">
        <v>266</v>
      </c>
      <c r="F8" s="48">
        <v>157</v>
      </c>
      <c r="G8" s="47">
        <v>79</v>
      </c>
      <c r="H8" s="47">
        <v>9</v>
      </c>
      <c r="I8" s="48">
        <v>106</v>
      </c>
      <c r="J8" s="47">
        <v>98</v>
      </c>
      <c r="K8" s="47">
        <v>0</v>
      </c>
      <c r="L8" s="48">
        <v>3</v>
      </c>
      <c r="M8" s="47">
        <v>0</v>
      </c>
      <c r="O8" s="2" t="s">
        <v>11</v>
      </c>
      <c r="P8" s="6"/>
      <c r="Q8" s="7"/>
      <c r="R8" s="21"/>
      <c r="S8" s="30"/>
      <c r="T8" s="8"/>
      <c r="U8" s="8"/>
      <c r="V8" s="23"/>
      <c r="W8" s="8"/>
      <c r="X8" s="8"/>
      <c r="Y8" s="27"/>
      <c r="Z8" s="81"/>
      <c r="AA8" s="81"/>
      <c r="AB8" s="19"/>
    </row>
    <row r="9" spans="2:28" ht="21.95" customHeight="1">
      <c r="B9" s="55" t="s">
        <v>10</v>
      </c>
      <c r="C9" s="46">
        <v>1</v>
      </c>
      <c r="D9" s="47">
        <v>29</v>
      </c>
      <c r="E9" s="119">
        <v>21</v>
      </c>
      <c r="F9" s="48">
        <v>15</v>
      </c>
      <c r="G9" s="47">
        <v>6</v>
      </c>
      <c r="H9" s="47">
        <v>2</v>
      </c>
      <c r="I9" s="48">
        <v>6</v>
      </c>
      <c r="J9" s="47">
        <v>6</v>
      </c>
      <c r="K9" s="47">
        <v>0</v>
      </c>
      <c r="L9" s="48">
        <v>0</v>
      </c>
      <c r="M9" s="47">
        <v>0</v>
      </c>
      <c r="O9" s="2" t="s">
        <v>10</v>
      </c>
      <c r="P9" s="6"/>
      <c r="Q9" s="7"/>
      <c r="R9" s="21"/>
      <c r="S9" s="30"/>
      <c r="T9" s="8"/>
      <c r="U9" s="8"/>
      <c r="V9" s="23"/>
      <c r="W9" s="8"/>
      <c r="X9" s="8"/>
      <c r="Y9" s="27"/>
      <c r="Z9" s="81"/>
      <c r="AA9" s="81"/>
      <c r="AB9" s="19"/>
    </row>
    <row r="10" spans="2:28" ht="21.95" customHeight="1">
      <c r="B10" s="55" t="s">
        <v>12</v>
      </c>
      <c r="C10" s="46">
        <v>7</v>
      </c>
      <c r="D10" s="47">
        <v>256</v>
      </c>
      <c r="E10" s="119">
        <v>192</v>
      </c>
      <c r="F10" s="48">
        <v>124</v>
      </c>
      <c r="G10" s="47">
        <v>53</v>
      </c>
      <c r="H10" s="47">
        <v>1</v>
      </c>
      <c r="I10" s="48">
        <v>68</v>
      </c>
      <c r="J10" s="47">
        <v>61</v>
      </c>
      <c r="K10" s="47">
        <v>0</v>
      </c>
      <c r="L10" s="48">
        <v>0</v>
      </c>
      <c r="M10" s="47">
        <v>0</v>
      </c>
      <c r="O10" s="2" t="s">
        <v>12</v>
      </c>
      <c r="P10" s="6"/>
      <c r="Q10" s="7"/>
      <c r="R10" s="21"/>
      <c r="S10" s="30"/>
      <c r="T10" s="8"/>
      <c r="U10" s="8"/>
      <c r="V10" s="23"/>
      <c r="W10" s="8"/>
      <c r="X10" s="8"/>
      <c r="Y10" s="27"/>
      <c r="Z10" s="81"/>
      <c r="AA10" s="120"/>
      <c r="AB10" s="19"/>
    </row>
    <row r="11" spans="2:28" ht="21.95" customHeight="1">
      <c r="B11" s="55" t="s">
        <v>13</v>
      </c>
      <c r="C11" s="46">
        <v>9</v>
      </c>
      <c r="D11" s="47">
        <v>418</v>
      </c>
      <c r="E11" s="119">
        <v>328</v>
      </c>
      <c r="F11" s="48">
        <v>191</v>
      </c>
      <c r="G11" s="47">
        <v>86</v>
      </c>
      <c r="H11" s="47">
        <v>25</v>
      </c>
      <c r="I11" s="48">
        <v>125</v>
      </c>
      <c r="J11" s="47">
        <v>119</v>
      </c>
      <c r="K11" s="47">
        <v>0</v>
      </c>
      <c r="L11" s="48">
        <v>12</v>
      </c>
      <c r="M11" s="47">
        <v>0</v>
      </c>
      <c r="O11" s="2" t="s">
        <v>13</v>
      </c>
      <c r="P11" s="6"/>
      <c r="Q11" s="7"/>
      <c r="R11" s="21"/>
      <c r="S11" s="30"/>
      <c r="T11" s="8"/>
      <c r="U11" s="8"/>
      <c r="V11" s="23"/>
      <c r="W11" s="8"/>
      <c r="X11" s="8"/>
      <c r="Y11" s="27"/>
      <c r="Z11" s="81"/>
      <c r="AA11" s="81"/>
      <c r="AB11" s="19"/>
    </row>
    <row r="12" spans="2:28" ht="21.95" customHeight="1">
      <c r="B12" s="55" t="s">
        <v>14</v>
      </c>
      <c r="C12" s="46">
        <v>8</v>
      </c>
      <c r="D12" s="47">
        <v>335</v>
      </c>
      <c r="E12" s="119">
        <v>251</v>
      </c>
      <c r="F12" s="48">
        <v>159</v>
      </c>
      <c r="G12" s="47">
        <v>65</v>
      </c>
      <c r="H12" s="47">
        <v>36</v>
      </c>
      <c r="I12" s="48">
        <v>91</v>
      </c>
      <c r="J12" s="47">
        <v>91</v>
      </c>
      <c r="K12" s="47">
        <v>0</v>
      </c>
      <c r="L12" s="48">
        <v>1</v>
      </c>
      <c r="M12" s="47">
        <v>0</v>
      </c>
      <c r="O12" s="2" t="s">
        <v>14</v>
      </c>
      <c r="P12" s="6"/>
      <c r="Q12" s="7"/>
      <c r="R12" s="21"/>
      <c r="S12" s="30"/>
      <c r="T12" s="8"/>
      <c r="U12" s="8"/>
      <c r="V12" s="23"/>
      <c r="W12" s="8"/>
      <c r="X12" s="8"/>
      <c r="Y12" s="27"/>
      <c r="Z12" s="81"/>
      <c r="AA12" s="81"/>
      <c r="AB12" s="19"/>
    </row>
    <row r="13" spans="2:28" ht="21.95" customHeight="1">
      <c r="B13" s="55" t="s">
        <v>15</v>
      </c>
      <c r="C13" s="46">
        <v>2</v>
      </c>
      <c r="D13" s="47">
        <v>140</v>
      </c>
      <c r="E13" s="119">
        <v>112</v>
      </c>
      <c r="F13" s="48">
        <v>80</v>
      </c>
      <c r="G13" s="47">
        <v>22</v>
      </c>
      <c r="H13" s="47">
        <v>13</v>
      </c>
      <c r="I13" s="48">
        <v>32</v>
      </c>
      <c r="J13" s="47">
        <v>32</v>
      </c>
      <c r="K13" s="47">
        <v>0</v>
      </c>
      <c r="L13" s="48">
        <v>0</v>
      </c>
      <c r="M13" s="47">
        <v>0</v>
      </c>
      <c r="O13" s="2" t="s">
        <v>15</v>
      </c>
      <c r="P13" s="6"/>
      <c r="Q13" s="7"/>
      <c r="R13" s="21"/>
      <c r="S13" s="30"/>
      <c r="T13" s="8"/>
      <c r="U13" s="8"/>
      <c r="V13" s="23"/>
      <c r="W13" s="8"/>
      <c r="X13" s="8"/>
      <c r="Y13" s="27"/>
      <c r="Z13" s="81"/>
      <c r="AA13" s="81"/>
      <c r="AB13" s="19"/>
    </row>
    <row r="14" spans="2:28" ht="21.95" customHeight="1">
      <c r="B14" s="55" t="s">
        <v>16</v>
      </c>
      <c r="C14" s="46">
        <v>13</v>
      </c>
      <c r="D14" s="47">
        <v>735</v>
      </c>
      <c r="E14" s="119">
        <v>556</v>
      </c>
      <c r="F14" s="48">
        <v>317</v>
      </c>
      <c r="G14" s="47">
        <v>139</v>
      </c>
      <c r="H14" s="47">
        <v>28</v>
      </c>
      <c r="I14" s="48">
        <v>233</v>
      </c>
      <c r="J14" s="47">
        <v>227</v>
      </c>
      <c r="K14" s="47">
        <v>0</v>
      </c>
      <c r="L14" s="48">
        <v>6</v>
      </c>
      <c r="M14" s="47">
        <v>1</v>
      </c>
      <c r="O14" s="2" t="s">
        <v>16</v>
      </c>
      <c r="P14" s="6"/>
      <c r="Q14" s="7"/>
      <c r="R14" s="21"/>
      <c r="S14" s="30"/>
      <c r="T14" s="8"/>
      <c r="U14" s="8"/>
      <c r="V14" s="23"/>
      <c r="W14" s="8"/>
      <c r="X14" s="8"/>
      <c r="Y14" s="27"/>
      <c r="Z14" s="81"/>
      <c r="AA14" s="120"/>
      <c r="AB14" s="19"/>
    </row>
    <row r="15" spans="2:28" ht="21.95" customHeight="1">
      <c r="B15" s="55" t="s">
        <v>17</v>
      </c>
      <c r="C15" s="46">
        <v>4</v>
      </c>
      <c r="D15" s="47">
        <v>150</v>
      </c>
      <c r="E15" s="119">
        <v>111</v>
      </c>
      <c r="F15" s="48">
        <v>63</v>
      </c>
      <c r="G15" s="47">
        <v>19</v>
      </c>
      <c r="H15" s="47">
        <v>7</v>
      </c>
      <c r="I15" s="48">
        <v>48</v>
      </c>
      <c r="J15" s="47">
        <v>47</v>
      </c>
      <c r="K15" s="47">
        <v>0</v>
      </c>
      <c r="L15" s="48">
        <v>0</v>
      </c>
      <c r="M15" s="47">
        <v>0</v>
      </c>
      <c r="O15" s="2" t="s">
        <v>17</v>
      </c>
      <c r="P15" s="6"/>
      <c r="Q15" s="7"/>
      <c r="R15" s="21"/>
      <c r="S15" s="30"/>
      <c r="T15" s="8"/>
      <c r="U15" s="8"/>
      <c r="V15" s="23"/>
      <c r="W15" s="8"/>
      <c r="X15" s="8"/>
      <c r="Y15" s="27"/>
      <c r="Z15" s="81"/>
      <c r="AA15" s="81"/>
      <c r="AB15" s="19"/>
    </row>
    <row r="16" spans="2:28" ht="21.95" customHeight="1">
      <c r="B16" s="55" t="s">
        <v>18</v>
      </c>
      <c r="C16" s="46">
        <v>2</v>
      </c>
      <c r="D16" s="47">
        <v>156</v>
      </c>
      <c r="E16" s="119">
        <v>120</v>
      </c>
      <c r="F16" s="48">
        <v>63</v>
      </c>
      <c r="G16" s="47">
        <v>20</v>
      </c>
      <c r="H16" s="47">
        <v>11</v>
      </c>
      <c r="I16" s="48">
        <v>55</v>
      </c>
      <c r="J16" s="47">
        <v>51</v>
      </c>
      <c r="K16" s="47">
        <v>0</v>
      </c>
      <c r="L16" s="48">
        <v>1</v>
      </c>
      <c r="M16" s="47">
        <v>0</v>
      </c>
      <c r="O16" s="2" t="s">
        <v>18</v>
      </c>
      <c r="P16" s="6"/>
      <c r="Q16" s="7"/>
      <c r="R16" s="21"/>
      <c r="S16" s="30"/>
      <c r="T16" s="8"/>
      <c r="U16" s="8"/>
      <c r="V16" s="23"/>
      <c r="W16" s="8"/>
      <c r="X16" s="8"/>
      <c r="Y16" s="27"/>
      <c r="Z16" s="81"/>
      <c r="AA16" s="81"/>
      <c r="AB16" s="19"/>
    </row>
    <row r="17" spans="1:28" ht="21.95" customHeight="1">
      <c r="B17" s="55" t="s">
        <v>19</v>
      </c>
      <c r="C17" s="46">
        <v>13</v>
      </c>
      <c r="D17" s="47">
        <v>814</v>
      </c>
      <c r="E17" s="119">
        <v>616</v>
      </c>
      <c r="F17" s="48">
        <v>381</v>
      </c>
      <c r="G17" s="47">
        <v>155</v>
      </c>
      <c r="H17" s="47">
        <v>35</v>
      </c>
      <c r="I17" s="48">
        <v>235</v>
      </c>
      <c r="J17" s="47">
        <v>235</v>
      </c>
      <c r="K17" s="47">
        <v>0</v>
      </c>
      <c r="L17" s="48">
        <v>0</v>
      </c>
      <c r="M17" s="47">
        <v>0</v>
      </c>
      <c r="O17" s="2" t="s">
        <v>19</v>
      </c>
      <c r="P17" s="6"/>
      <c r="Q17" s="7"/>
      <c r="R17" s="21"/>
      <c r="S17" s="30"/>
      <c r="T17" s="8"/>
      <c r="U17" s="8"/>
      <c r="V17" s="23"/>
      <c r="W17" s="8"/>
      <c r="X17" s="8"/>
      <c r="Y17" s="27"/>
      <c r="Z17" s="81"/>
      <c r="AA17" s="81"/>
      <c r="AB17" s="19"/>
    </row>
    <row r="18" spans="1:28" ht="21.95" customHeight="1">
      <c r="B18" s="55" t="s">
        <v>20</v>
      </c>
      <c r="C18" s="46">
        <v>4</v>
      </c>
      <c r="D18" s="47">
        <v>253</v>
      </c>
      <c r="E18" s="119">
        <v>193</v>
      </c>
      <c r="F18" s="48">
        <v>142</v>
      </c>
      <c r="G18" s="47">
        <v>21</v>
      </c>
      <c r="H18" s="47">
        <v>42</v>
      </c>
      <c r="I18" s="48">
        <v>51</v>
      </c>
      <c r="J18" s="47">
        <v>47</v>
      </c>
      <c r="K18" s="47">
        <v>1</v>
      </c>
      <c r="L18" s="48">
        <v>0</v>
      </c>
      <c r="M18" s="47">
        <v>0</v>
      </c>
      <c r="O18" s="2" t="s">
        <v>20</v>
      </c>
      <c r="P18" s="6"/>
      <c r="Q18" s="7"/>
      <c r="R18" s="21"/>
      <c r="S18" s="30"/>
      <c r="T18" s="8"/>
      <c r="U18" s="8"/>
      <c r="V18" s="23"/>
      <c r="W18" s="8"/>
      <c r="X18" s="8"/>
      <c r="Y18" s="27"/>
      <c r="Z18" s="81"/>
      <c r="AA18" s="81"/>
      <c r="AB18" s="19"/>
    </row>
    <row r="19" spans="1:28" ht="21.95" customHeight="1">
      <c r="B19" s="55" t="s">
        <v>58</v>
      </c>
      <c r="C19" s="46">
        <v>8</v>
      </c>
      <c r="D19" s="47">
        <v>366</v>
      </c>
      <c r="E19" s="119">
        <v>269</v>
      </c>
      <c r="F19" s="48">
        <v>149</v>
      </c>
      <c r="G19" s="47">
        <v>54</v>
      </c>
      <c r="H19" s="47">
        <v>41</v>
      </c>
      <c r="I19" s="48">
        <v>119</v>
      </c>
      <c r="J19" s="47">
        <v>109</v>
      </c>
      <c r="K19" s="47">
        <v>0</v>
      </c>
      <c r="L19" s="48">
        <v>1</v>
      </c>
      <c r="M19" s="47">
        <v>0</v>
      </c>
      <c r="O19" s="17" t="s">
        <v>21</v>
      </c>
      <c r="P19" s="6"/>
      <c r="Q19" s="7"/>
      <c r="R19" s="21"/>
      <c r="S19" s="30"/>
      <c r="T19" s="8"/>
      <c r="U19" s="8"/>
      <c r="V19" s="23"/>
      <c r="W19" s="8"/>
      <c r="X19" s="8"/>
      <c r="Y19" s="27"/>
      <c r="Z19" s="81"/>
      <c r="AA19" s="81"/>
      <c r="AB19" s="19"/>
    </row>
    <row r="20" spans="1:28" ht="21.95" customHeight="1">
      <c r="B20" s="55" t="s">
        <v>22</v>
      </c>
      <c r="C20" s="46">
        <v>9</v>
      </c>
      <c r="D20" s="47">
        <v>641</v>
      </c>
      <c r="E20" s="119">
        <v>491</v>
      </c>
      <c r="F20" s="48">
        <v>296</v>
      </c>
      <c r="G20" s="47">
        <v>103</v>
      </c>
      <c r="H20" s="47">
        <v>20</v>
      </c>
      <c r="I20" s="48">
        <v>193</v>
      </c>
      <c r="J20" s="47">
        <v>154</v>
      </c>
      <c r="K20" s="47">
        <v>1</v>
      </c>
      <c r="L20" s="48">
        <v>1</v>
      </c>
      <c r="M20" s="47">
        <v>0</v>
      </c>
      <c r="O20" s="2" t="s">
        <v>22</v>
      </c>
      <c r="P20" s="6"/>
      <c r="Q20" s="7"/>
      <c r="R20" s="21"/>
      <c r="S20" s="30"/>
      <c r="T20" s="8"/>
      <c r="U20" s="8"/>
      <c r="V20" s="23"/>
      <c r="W20" s="8"/>
      <c r="X20" s="8"/>
      <c r="Y20" s="27"/>
      <c r="Z20" s="81"/>
      <c r="AA20" s="81"/>
      <c r="AB20" s="19"/>
    </row>
    <row r="21" spans="1:28" ht="21.95" customHeight="1" thickBot="1">
      <c r="B21" s="55" t="s">
        <v>23</v>
      </c>
      <c r="C21" s="46">
        <v>4</v>
      </c>
      <c r="D21" s="47">
        <v>403</v>
      </c>
      <c r="E21" s="119">
        <v>298</v>
      </c>
      <c r="F21" s="48">
        <v>173</v>
      </c>
      <c r="G21" s="47">
        <v>128</v>
      </c>
      <c r="H21" s="47">
        <v>12</v>
      </c>
      <c r="I21" s="48">
        <v>125</v>
      </c>
      <c r="J21" s="47">
        <v>125</v>
      </c>
      <c r="K21" s="47">
        <v>0</v>
      </c>
      <c r="L21" s="48">
        <v>0</v>
      </c>
      <c r="M21" s="47">
        <v>0</v>
      </c>
      <c r="O21" s="18" t="s">
        <v>23</v>
      </c>
      <c r="P21" s="9"/>
      <c r="Q21" s="10"/>
      <c r="R21" s="21"/>
      <c r="S21" s="31"/>
      <c r="T21" s="8"/>
      <c r="U21" s="11"/>
      <c r="V21" s="24"/>
      <c r="W21" s="11"/>
      <c r="X21" s="11"/>
      <c r="Y21" s="28"/>
      <c r="Z21" s="81"/>
      <c r="AA21" s="81"/>
      <c r="AB21" s="19"/>
    </row>
    <row r="22" spans="1:28" ht="22.5" customHeight="1" thickBot="1">
      <c r="B22" s="83" t="s">
        <v>1</v>
      </c>
      <c r="C22" s="84">
        <v>106</v>
      </c>
      <c r="D22" s="40">
        <v>5865.3070000000007</v>
      </c>
      <c r="E22" s="85">
        <v>4457.2070000000003</v>
      </c>
      <c r="F22" s="41">
        <v>2709.7840000000006</v>
      </c>
      <c r="G22" s="40">
        <v>1092.5139999999999</v>
      </c>
      <c r="H22" s="40">
        <v>312.07</v>
      </c>
      <c r="I22" s="41">
        <v>1719.4229999999998</v>
      </c>
      <c r="J22" s="40">
        <v>1627.4229999999998</v>
      </c>
      <c r="K22" s="40">
        <v>3</v>
      </c>
      <c r="L22" s="41">
        <v>28</v>
      </c>
      <c r="M22" s="40">
        <v>1</v>
      </c>
      <c r="O22" s="32" t="s">
        <v>1</v>
      </c>
      <c r="P22" s="33">
        <f>SUM(P6:P21)</f>
        <v>0</v>
      </c>
      <c r="Q22" s="34">
        <f>SUM(Q6:Q21)</f>
        <v>0</v>
      </c>
      <c r="R22" s="35">
        <f t="shared" ref="R22" si="0">S22+V22+Y22</f>
        <v>0</v>
      </c>
      <c r="S22" s="36">
        <f t="shared" ref="S22:W22" si="1">SUM(S6:S21)</f>
        <v>0</v>
      </c>
      <c r="T22" s="37">
        <f t="shared" si="1"/>
        <v>0</v>
      </c>
      <c r="U22" s="37">
        <f t="shared" si="1"/>
        <v>0</v>
      </c>
      <c r="V22" s="38">
        <f t="shared" si="1"/>
        <v>0</v>
      </c>
      <c r="W22" s="37">
        <f t="shared" si="1"/>
        <v>0</v>
      </c>
      <c r="X22" s="37">
        <f>SUM(X6:X21)</f>
        <v>0</v>
      </c>
      <c r="Y22" s="39">
        <f>SUM(Y6:Y21)</f>
        <v>0</v>
      </c>
      <c r="Z22" s="81"/>
      <c r="AA22" s="81"/>
      <c r="AB22" s="19"/>
    </row>
    <row r="23" spans="1:28" ht="17.25" customHeight="1">
      <c r="B23" s="56"/>
      <c r="C23" s="53"/>
      <c r="D23" s="54"/>
      <c r="E23" s="54"/>
      <c r="F23" s="50"/>
      <c r="G23" s="49"/>
      <c r="H23" s="50"/>
      <c r="I23" s="50"/>
      <c r="J23" s="50"/>
      <c r="K23" s="50"/>
      <c r="L23" s="50"/>
      <c r="O23" s="14"/>
      <c r="T23" s="20"/>
    </row>
    <row r="24" spans="1:28" ht="44.25" customHeight="1">
      <c r="A24" s="13"/>
      <c r="B24" s="130" t="s">
        <v>61</v>
      </c>
      <c r="C24" s="130"/>
      <c r="D24" s="130"/>
      <c r="E24" s="130"/>
      <c r="F24" s="130"/>
      <c r="G24" s="130"/>
      <c r="H24" s="130"/>
      <c r="I24" s="88"/>
      <c r="J24" s="51"/>
      <c r="K24" s="50"/>
      <c r="L24" s="50"/>
    </row>
    <row r="25" spans="1:28" hidden="1"/>
    <row r="26" spans="1:28" ht="20.25" customHeight="1">
      <c r="H26" s="20"/>
      <c r="K26" s="20"/>
    </row>
    <row r="27" spans="1:28">
      <c r="B27" t="s">
        <v>64</v>
      </c>
    </row>
    <row r="29" spans="1:28" ht="12.75" customHeight="1">
      <c r="F29" s="13"/>
    </row>
    <row r="31" spans="1:28">
      <c r="D31" s="13"/>
      <c r="E31" s="13"/>
      <c r="F31" s="13"/>
      <c r="G31" s="13"/>
    </row>
    <row r="32" spans="1:28"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3:12"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3:12"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3:12"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3:12"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3:12"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3:12"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3:12"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3:12"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3:12"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3:12"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3:12"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3:12"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3:12"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3:12"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3:12"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3:12"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3:12"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3:12"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3:12"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3:12"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3:12"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3:12"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3:12"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3:12">
      <c r="C56" s="19"/>
      <c r="D56" s="19"/>
      <c r="E56" s="19"/>
      <c r="F56" s="19"/>
      <c r="G56" s="19"/>
      <c r="H56" s="19"/>
      <c r="I56" s="19"/>
      <c r="J56" s="19"/>
      <c r="K56" s="19"/>
      <c r="L56" s="19"/>
    </row>
  </sheetData>
  <mergeCells count="14">
    <mergeCell ref="B24:H24"/>
    <mergeCell ref="F3:L3"/>
    <mergeCell ref="S4:U4"/>
    <mergeCell ref="V4:X4"/>
    <mergeCell ref="I4:K4"/>
    <mergeCell ref="O3:O5"/>
    <mergeCell ref="P3:P5"/>
    <mergeCell ref="Q3:Q5"/>
    <mergeCell ref="R3:R5"/>
    <mergeCell ref="B3:B5"/>
    <mergeCell ref="C3:C5"/>
    <mergeCell ref="D3:D5"/>
    <mergeCell ref="F4:H4"/>
    <mergeCell ref="E3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  <rowBreaks count="1" manualBreakCount="1">
    <brk id="24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2"/>
  <sheetViews>
    <sheetView view="pageBreakPreview" zoomScale="55" zoomScaleNormal="100" zoomScaleSheetLayoutView="55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F40" sqref="F40"/>
    </sheetView>
  </sheetViews>
  <sheetFormatPr defaultRowHeight="12.75"/>
  <cols>
    <col min="2" max="2" width="18" customWidth="1"/>
    <col min="3" max="3" width="21.7109375" customWidth="1"/>
    <col min="4" max="4" width="23.42578125" customWidth="1"/>
    <col min="5" max="5" width="19" hidden="1" customWidth="1"/>
    <col min="6" max="6" width="30.85546875" customWidth="1"/>
    <col min="7" max="7" width="0.42578125" customWidth="1"/>
    <col min="8" max="8" width="32.140625" hidden="1" customWidth="1"/>
    <col min="9" max="9" width="31.5703125" customWidth="1"/>
    <col min="10" max="10" width="28.85546875" customWidth="1"/>
  </cols>
  <sheetData>
    <row r="2" spans="1:11" s="50" customFormat="1" ht="42" customHeight="1">
      <c r="A2" s="89"/>
      <c r="B2" s="157" t="s">
        <v>62</v>
      </c>
      <c r="C2" s="157"/>
      <c r="D2" s="157"/>
      <c r="E2" s="157"/>
      <c r="F2" s="157"/>
      <c r="G2" s="157"/>
      <c r="H2" s="157"/>
      <c r="I2" s="157"/>
      <c r="J2" s="79"/>
      <c r="K2" s="79"/>
    </row>
    <row r="3" spans="1:11" s="50" customFormat="1" ht="102" customHeight="1">
      <c r="A3" s="89"/>
      <c r="B3" s="123" t="s">
        <v>26</v>
      </c>
      <c r="C3" s="123" t="s">
        <v>53</v>
      </c>
      <c r="D3" s="123" t="s">
        <v>54</v>
      </c>
      <c r="E3" s="123" t="s">
        <v>27</v>
      </c>
      <c r="F3" s="123" t="s">
        <v>55</v>
      </c>
      <c r="G3" s="123" t="s">
        <v>28</v>
      </c>
      <c r="H3" s="123"/>
      <c r="I3" s="123" t="s">
        <v>59</v>
      </c>
      <c r="J3" s="124" t="s">
        <v>56</v>
      </c>
    </row>
    <row r="4" spans="1:11" ht="39.950000000000003" customHeight="1">
      <c r="A4" s="90"/>
      <c r="B4" s="125">
        <v>37591</v>
      </c>
      <c r="C4" s="91">
        <v>3</v>
      </c>
      <c r="D4" s="92">
        <v>138</v>
      </c>
      <c r="E4" s="92"/>
      <c r="F4" s="92">
        <v>103</v>
      </c>
      <c r="G4" s="92"/>
      <c r="H4" s="92"/>
      <c r="I4" s="93">
        <v>74.637681159420282</v>
      </c>
      <c r="J4" s="118">
        <v>34.333333333333336</v>
      </c>
    </row>
    <row r="5" spans="1:11" ht="39.950000000000003" customHeight="1">
      <c r="A5" s="90"/>
      <c r="B5" s="125">
        <v>37773</v>
      </c>
      <c r="C5" s="126">
        <v>5</v>
      </c>
      <c r="D5" s="127">
        <v>237</v>
      </c>
      <c r="E5" s="127"/>
      <c r="F5" s="127">
        <v>173</v>
      </c>
      <c r="G5" s="127"/>
      <c r="H5" s="127"/>
      <c r="I5" s="128">
        <v>72.995780590717303</v>
      </c>
      <c r="J5" s="129">
        <v>34.6</v>
      </c>
    </row>
    <row r="6" spans="1:11" ht="39.950000000000003" customHeight="1">
      <c r="A6" s="90"/>
      <c r="B6" s="125">
        <v>37956</v>
      </c>
      <c r="C6" s="91">
        <v>9</v>
      </c>
      <c r="D6" s="92">
        <v>417</v>
      </c>
      <c r="E6" s="92"/>
      <c r="F6" s="92">
        <v>295</v>
      </c>
      <c r="G6" s="92"/>
      <c r="H6" s="92"/>
      <c r="I6" s="93">
        <v>70.743405275779381</v>
      </c>
      <c r="J6" s="118">
        <v>32.777777777777779</v>
      </c>
    </row>
    <row r="7" spans="1:11" ht="39.950000000000003" customHeight="1">
      <c r="A7" s="90"/>
      <c r="B7" s="125">
        <v>38322</v>
      </c>
      <c r="C7" s="91">
        <v>17</v>
      </c>
      <c r="D7" s="92">
        <v>830</v>
      </c>
      <c r="E7" s="92"/>
      <c r="F7" s="92">
        <v>601</v>
      </c>
      <c r="G7" s="92"/>
      <c r="H7" s="92"/>
      <c r="I7" s="93">
        <v>72.409638554216869</v>
      </c>
      <c r="J7" s="118">
        <v>35.352941176470587</v>
      </c>
    </row>
    <row r="8" spans="1:11" ht="39.950000000000003" customHeight="1">
      <c r="A8" s="90"/>
      <c r="B8" s="125">
        <v>38504</v>
      </c>
      <c r="C8" s="126">
        <v>29</v>
      </c>
      <c r="D8" s="127">
        <v>1204</v>
      </c>
      <c r="E8" s="127"/>
      <c r="F8" s="127">
        <v>874</v>
      </c>
      <c r="G8" s="127"/>
      <c r="H8" s="127"/>
      <c r="I8" s="128">
        <v>72.591362126245855</v>
      </c>
      <c r="J8" s="129">
        <v>30.137931034482758</v>
      </c>
    </row>
    <row r="9" spans="1:11" ht="39.950000000000003" customHeight="1">
      <c r="A9" s="90"/>
      <c r="B9" s="125">
        <v>38687</v>
      </c>
      <c r="C9" s="91">
        <v>31</v>
      </c>
      <c r="D9" s="92">
        <v>1491</v>
      </c>
      <c r="E9" s="92"/>
      <c r="F9" s="92">
        <v>1081</v>
      </c>
      <c r="G9" s="92"/>
      <c r="H9" s="92"/>
      <c r="I9" s="93">
        <v>72.501676727028837</v>
      </c>
      <c r="J9" s="118">
        <v>34.87096774193548</v>
      </c>
    </row>
    <row r="10" spans="1:11" ht="39.950000000000003" customHeight="1">
      <c r="A10" s="90"/>
      <c r="B10" s="125">
        <v>39052</v>
      </c>
      <c r="C10" s="91">
        <v>37</v>
      </c>
      <c r="D10" s="92">
        <v>1858</v>
      </c>
      <c r="E10" s="92"/>
      <c r="F10" s="92">
        <v>1362</v>
      </c>
      <c r="G10" s="92"/>
      <c r="H10" s="92"/>
      <c r="I10" s="93">
        <v>73.304628632938645</v>
      </c>
      <c r="J10" s="118">
        <v>36.810810810810814</v>
      </c>
    </row>
    <row r="11" spans="1:11" ht="39.950000000000003" customHeight="1">
      <c r="A11" s="90"/>
      <c r="B11" s="125">
        <v>39234</v>
      </c>
      <c r="C11" s="126">
        <v>40</v>
      </c>
      <c r="D11" s="127">
        <v>2049</v>
      </c>
      <c r="E11" s="127"/>
      <c r="F11" s="127">
        <v>1490</v>
      </c>
      <c r="G11" s="127"/>
      <c r="H11" s="127"/>
      <c r="I11" s="128">
        <v>72.718399219131285</v>
      </c>
      <c r="J11" s="129">
        <v>37.25</v>
      </c>
    </row>
    <row r="12" spans="1:11" ht="39.950000000000003" customHeight="1">
      <c r="A12" s="90"/>
      <c r="B12" s="125">
        <v>39417</v>
      </c>
      <c r="C12" s="91">
        <v>50</v>
      </c>
      <c r="D12" s="92">
        <v>2411</v>
      </c>
      <c r="E12" s="92"/>
      <c r="F12" s="92">
        <v>1781</v>
      </c>
      <c r="G12" s="92"/>
      <c r="H12" s="92"/>
      <c r="I12" s="93">
        <v>73.869763583575278</v>
      </c>
      <c r="J12" s="118">
        <v>35.619999999999997</v>
      </c>
    </row>
    <row r="13" spans="1:11" ht="39.950000000000003" customHeight="1">
      <c r="A13" s="90"/>
      <c r="B13" s="125">
        <v>39600</v>
      </c>
      <c r="C13" s="126">
        <v>51</v>
      </c>
      <c r="D13" s="127">
        <v>2472</v>
      </c>
      <c r="E13" s="127"/>
      <c r="F13" s="127">
        <v>1843</v>
      </c>
      <c r="G13" s="127"/>
      <c r="H13" s="127"/>
      <c r="I13" s="128">
        <v>74.555016181229774</v>
      </c>
      <c r="J13" s="129">
        <v>36.137254901960787</v>
      </c>
    </row>
    <row r="14" spans="1:11" ht="39.950000000000003" customHeight="1">
      <c r="A14" s="90"/>
      <c r="B14" s="125">
        <v>39783</v>
      </c>
      <c r="C14" s="91">
        <v>57</v>
      </c>
      <c r="D14" s="92">
        <v>2750</v>
      </c>
      <c r="E14" s="92"/>
      <c r="F14" s="92">
        <v>2059</v>
      </c>
      <c r="G14" s="92"/>
      <c r="H14" s="92"/>
      <c r="I14" s="93">
        <v>74.872727272727275</v>
      </c>
      <c r="J14" s="118">
        <v>36.122807017543863</v>
      </c>
    </row>
    <row r="15" spans="1:11" ht="39.950000000000003" customHeight="1">
      <c r="A15" s="90"/>
      <c r="B15" s="125">
        <v>39994</v>
      </c>
      <c r="C15" s="126">
        <v>61</v>
      </c>
      <c r="D15" s="127">
        <v>2740</v>
      </c>
      <c r="E15" s="127"/>
      <c r="F15" s="127">
        <v>2039</v>
      </c>
      <c r="G15" s="127"/>
      <c r="H15" s="127"/>
      <c r="I15" s="128">
        <v>74.416058394160586</v>
      </c>
      <c r="J15" s="129">
        <v>33.42622950819672</v>
      </c>
    </row>
    <row r="16" spans="1:11" ht="39.950000000000003" customHeight="1">
      <c r="A16" s="90"/>
      <c r="B16" s="125">
        <v>40178</v>
      </c>
      <c r="C16" s="91">
        <v>61</v>
      </c>
      <c r="D16" s="92">
        <v>2956</v>
      </c>
      <c r="E16" s="92"/>
      <c r="F16" s="92">
        <v>2207</v>
      </c>
      <c r="G16" s="92"/>
      <c r="H16" s="92"/>
      <c r="I16" s="93">
        <v>74.661705006765899</v>
      </c>
      <c r="J16" s="118">
        <v>36.180327868852459</v>
      </c>
    </row>
    <row r="17" spans="1:10" ht="39.950000000000003" customHeight="1">
      <c r="A17" s="90"/>
      <c r="B17" s="125">
        <v>40339</v>
      </c>
      <c r="C17" s="126">
        <v>61</v>
      </c>
      <c r="D17" s="127">
        <v>2976</v>
      </c>
      <c r="E17" s="127"/>
      <c r="F17" s="127">
        <v>2226</v>
      </c>
      <c r="G17" s="127"/>
      <c r="H17" s="127"/>
      <c r="I17" s="128">
        <v>74.798387096774192</v>
      </c>
      <c r="J17" s="129">
        <v>36.491803278688522</v>
      </c>
    </row>
    <row r="18" spans="1:10" ht="39.950000000000003" customHeight="1">
      <c r="A18" s="90"/>
      <c r="B18" s="125">
        <v>40522</v>
      </c>
      <c r="C18" s="91">
        <v>61</v>
      </c>
      <c r="D18" s="92">
        <v>2977</v>
      </c>
      <c r="E18" s="92"/>
      <c r="F18" s="92">
        <v>2300</v>
      </c>
      <c r="G18" s="92"/>
      <c r="H18" s="92"/>
      <c r="I18" s="93">
        <v>77.258985555928788</v>
      </c>
      <c r="J18" s="118">
        <v>37.704918032786885</v>
      </c>
    </row>
    <row r="19" spans="1:10" ht="39.950000000000003" customHeight="1">
      <c r="A19" s="90"/>
      <c r="B19" s="125">
        <v>40705</v>
      </c>
      <c r="C19" s="126">
        <v>63</v>
      </c>
      <c r="D19" s="127">
        <v>3204</v>
      </c>
      <c r="E19" s="127"/>
      <c r="F19" s="127">
        <v>2407</v>
      </c>
      <c r="G19" s="127"/>
      <c r="H19" s="127"/>
      <c r="I19" s="128">
        <v>75.124843945068662</v>
      </c>
      <c r="J19" s="129">
        <v>38.206349206349209</v>
      </c>
    </row>
    <row r="20" spans="1:10" ht="39.950000000000003" customHeight="1">
      <c r="A20" s="90"/>
      <c r="B20" s="125">
        <v>40888</v>
      </c>
      <c r="C20" s="91">
        <v>65</v>
      </c>
      <c r="D20" s="92">
        <v>3364</v>
      </c>
      <c r="E20" s="92"/>
      <c r="F20" s="92">
        <v>2548</v>
      </c>
      <c r="G20" s="92"/>
      <c r="H20" s="92"/>
      <c r="I20" s="93">
        <v>75.743162901307969</v>
      </c>
      <c r="J20" s="118">
        <v>39.200000000000003</v>
      </c>
    </row>
    <row r="21" spans="1:10" ht="39.950000000000003" customHeight="1">
      <c r="A21" s="90"/>
      <c r="B21" s="125">
        <v>41072</v>
      </c>
      <c r="C21" s="126">
        <v>68</v>
      </c>
      <c r="D21" s="127">
        <v>3452</v>
      </c>
      <c r="E21" s="127"/>
      <c r="F21" s="127">
        <v>2602</v>
      </c>
      <c r="G21" s="127"/>
      <c r="H21" s="127"/>
      <c r="I21" s="128">
        <v>75.376593279258401</v>
      </c>
      <c r="J21" s="129">
        <v>38.264705882352942</v>
      </c>
    </row>
    <row r="22" spans="1:10" ht="39.950000000000003" customHeight="1">
      <c r="A22" s="90"/>
      <c r="B22" s="125">
        <v>41254</v>
      </c>
      <c r="C22" s="91">
        <v>69</v>
      </c>
      <c r="D22" s="92">
        <v>3524</v>
      </c>
      <c r="E22" s="92"/>
      <c r="F22" s="92">
        <v>2651</v>
      </c>
      <c r="G22" s="92"/>
      <c r="H22" s="92"/>
      <c r="I22" s="93">
        <v>75.227014755959146</v>
      </c>
      <c r="J22" s="118">
        <v>38.420289855072461</v>
      </c>
    </row>
    <row r="23" spans="1:10" ht="39.950000000000003" customHeight="1">
      <c r="A23" s="94"/>
      <c r="B23" s="125">
        <v>41437</v>
      </c>
      <c r="C23" s="126">
        <v>69</v>
      </c>
      <c r="D23" s="127">
        <v>3552.51</v>
      </c>
      <c r="E23" s="127"/>
      <c r="F23" s="127">
        <v>2655.47</v>
      </c>
      <c r="G23" s="127"/>
      <c r="H23" s="127"/>
      <c r="I23" s="128">
        <v>74.7</v>
      </c>
      <c r="J23" s="129">
        <v>38.485072463768113</v>
      </c>
    </row>
    <row r="24" spans="1:10" ht="39.950000000000003" customHeight="1">
      <c r="A24" s="94"/>
      <c r="B24" s="125">
        <v>41619</v>
      </c>
      <c r="C24" s="96">
        <v>77</v>
      </c>
      <c r="D24" s="95">
        <v>4094</v>
      </c>
      <c r="E24" s="96"/>
      <c r="F24" s="95">
        <v>3067</v>
      </c>
      <c r="G24" s="96"/>
      <c r="H24" s="96"/>
      <c r="I24" s="97">
        <v>74.914509037616028</v>
      </c>
      <c r="J24" s="118">
        <v>39.831168831168831</v>
      </c>
    </row>
    <row r="25" spans="1:10" ht="39.950000000000003" customHeight="1">
      <c r="A25" s="94"/>
      <c r="B25" s="125">
        <v>41802</v>
      </c>
      <c r="C25" s="126">
        <v>78</v>
      </c>
      <c r="D25" s="127">
        <v>4234</v>
      </c>
      <c r="E25" s="127"/>
      <c r="F25" s="127">
        <v>3123</v>
      </c>
      <c r="G25" s="127"/>
      <c r="H25" s="127"/>
      <c r="I25" s="128">
        <v>73.760037789324514</v>
      </c>
      <c r="J25" s="129">
        <v>40.03846153846154</v>
      </c>
    </row>
    <row r="26" spans="1:10" ht="39.950000000000003" customHeight="1">
      <c r="A26" s="90"/>
      <c r="B26" s="125">
        <v>41984</v>
      </c>
      <c r="C26" s="91">
        <v>89</v>
      </c>
      <c r="D26" s="92">
        <v>4802</v>
      </c>
      <c r="E26" s="92"/>
      <c r="F26" s="92">
        <v>3590</v>
      </c>
      <c r="G26" s="92"/>
      <c r="H26" s="92"/>
      <c r="I26" s="93">
        <v>74.760516451478551</v>
      </c>
      <c r="J26" s="118">
        <v>40.337078651685395</v>
      </c>
    </row>
    <row r="27" spans="1:10" ht="39.950000000000003" customHeight="1">
      <c r="A27" s="94"/>
      <c r="B27" s="125">
        <v>42167</v>
      </c>
      <c r="C27" s="126">
        <v>92</v>
      </c>
      <c r="D27" s="127">
        <v>4986</v>
      </c>
      <c r="E27" s="127"/>
      <c r="F27" s="127">
        <v>3773</v>
      </c>
      <c r="G27" s="127"/>
      <c r="H27" s="127"/>
      <c r="I27" s="128">
        <v>75.671881267549139</v>
      </c>
      <c r="J27" s="129">
        <v>41.010869565217391</v>
      </c>
    </row>
    <row r="28" spans="1:10" ht="39.950000000000003" customHeight="1">
      <c r="A28" s="94"/>
      <c r="B28" s="125">
        <v>42353</v>
      </c>
      <c r="C28" s="91">
        <v>97</v>
      </c>
      <c r="D28" s="92">
        <v>5237</v>
      </c>
      <c r="E28" s="92"/>
      <c r="F28" s="92">
        <v>3977</v>
      </c>
      <c r="G28" s="92"/>
      <c r="H28" s="92"/>
      <c r="I28" s="93">
        <v>75.940423906816875</v>
      </c>
      <c r="J28" s="118">
        <v>41</v>
      </c>
    </row>
    <row r="29" spans="1:10" ht="39.950000000000003" customHeight="1">
      <c r="A29" s="94"/>
      <c r="B29" s="125">
        <v>42522</v>
      </c>
      <c r="C29" s="126">
        <v>100</v>
      </c>
      <c r="D29" s="127">
        <v>5396</v>
      </c>
      <c r="E29" s="127"/>
      <c r="F29" s="127">
        <v>4085</v>
      </c>
      <c r="G29" s="127"/>
      <c r="H29" s="127"/>
      <c r="I29" s="128">
        <v>75.704225352112672</v>
      </c>
      <c r="J29" s="129">
        <v>40.85</v>
      </c>
    </row>
    <row r="30" spans="1:10" ht="34.5" customHeight="1">
      <c r="A30" s="90"/>
      <c r="B30" s="125">
        <v>42719</v>
      </c>
      <c r="C30" s="91">
        <v>103</v>
      </c>
      <c r="D30" s="92">
        <v>5673</v>
      </c>
      <c r="E30" s="92"/>
      <c r="F30" s="92">
        <v>4284</v>
      </c>
      <c r="G30" s="92"/>
      <c r="H30" s="92"/>
      <c r="I30" s="93">
        <v>75.515600211528294</v>
      </c>
      <c r="J30" s="118">
        <v>41.592233009708735</v>
      </c>
    </row>
    <row r="31" spans="1:10" ht="34.5" customHeight="1">
      <c r="A31" s="90"/>
      <c r="B31" s="125">
        <v>42916</v>
      </c>
      <c r="C31" s="126">
        <v>106</v>
      </c>
      <c r="D31" s="127">
        <v>5865.3070000000007</v>
      </c>
      <c r="E31" s="127">
        <v>0</v>
      </c>
      <c r="F31" s="127">
        <v>4457.2070000000003</v>
      </c>
      <c r="G31" s="127"/>
      <c r="H31" s="127"/>
      <c r="I31" s="128">
        <v>75.992731497260067</v>
      </c>
      <c r="J31" s="129">
        <v>42.049122641509435</v>
      </c>
    </row>
    <row r="32" spans="1:10" ht="23.25">
      <c r="A32" s="90"/>
      <c r="B32" s="90"/>
      <c r="C32" s="90"/>
      <c r="D32" s="122"/>
      <c r="E32" s="122"/>
      <c r="F32" s="122"/>
      <c r="G32" s="90"/>
      <c r="H32" s="90"/>
      <c r="I32" s="90"/>
    </row>
  </sheetData>
  <mergeCells count="1">
    <mergeCell ref="B2:I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view="pageBreakPreview" topLeftCell="B1" zoomScale="70" zoomScaleNormal="100" zoomScaleSheetLayoutView="70" workbookViewId="0">
      <selection activeCell="C2" sqref="C2:L2"/>
    </sheetView>
  </sheetViews>
  <sheetFormatPr defaultRowHeight="12.75"/>
  <cols>
    <col min="3" max="3" width="36.42578125" customWidth="1"/>
    <col min="4" max="4" width="23.7109375" customWidth="1"/>
    <col min="5" max="5" width="25.140625" customWidth="1"/>
    <col min="6" max="6" width="22.7109375" customWidth="1"/>
    <col min="7" max="7" width="9" customWidth="1"/>
    <col min="8" max="8" width="25.5703125" hidden="1" customWidth="1"/>
    <col min="9" max="9" width="16.5703125" hidden="1" customWidth="1"/>
    <col min="10" max="10" width="27" hidden="1" customWidth="1"/>
    <col min="11" max="11" width="13.85546875" hidden="1" customWidth="1"/>
    <col min="12" max="13" width="9.140625" hidden="1" customWidth="1"/>
  </cols>
  <sheetData>
    <row r="1" spans="1:13" ht="29.25" customHeight="1">
      <c r="C1" s="169" t="s">
        <v>51</v>
      </c>
      <c r="D1" s="169"/>
      <c r="E1" s="169"/>
      <c r="F1" s="169"/>
      <c r="G1" s="169"/>
      <c r="H1" s="169"/>
      <c r="I1" s="169"/>
      <c r="J1" s="169"/>
      <c r="K1" s="57"/>
      <c r="L1" s="57"/>
      <c r="M1" s="57"/>
    </row>
    <row r="2" spans="1:13" ht="75.75" customHeight="1">
      <c r="C2" s="171" t="s">
        <v>42</v>
      </c>
      <c r="D2" s="171"/>
      <c r="E2" s="171"/>
      <c r="F2" s="171"/>
      <c r="G2" s="171"/>
      <c r="H2" s="171"/>
      <c r="I2" s="171"/>
      <c r="J2" s="171"/>
      <c r="K2" s="171"/>
      <c r="L2" s="171"/>
      <c r="M2" s="58"/>
    </row>
    <row r="3" spans="1:13" ht="72" customHeight="1">
      <c r="C3" s="171" t="s">
        <v>43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3" ht="1.5" hidden="1" customHeight="1">
      <c r="A4" s="15"/>
      <c r="B4" s="16"/>
      <c r="C4" s="57"/>
      <c r="D4" s="170"/>
      <c r="E4" s="170"/>
      <c r="F4" s="170"/>
      <c r="G4" s="57"/>
      <c r="H4" s="57"/>
      <c r="I4" s="57"/>
      <c r="J4" s="57"/>
      <c r="K4" s="57"/>
      <c r="L4" s="57"/>
      <c r="M4" s="57"/>
    </row>
    <row r="5" spans="1:13" ht="20.25" hidden="1">
      <c r="A5" s="15"/>
      <c r="B5" s="1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32.25" hidden="1" customHeight="1">
      <c r="A6" s="15"/>
      <c r="B6" s="16"/>
      <c r="C6" s="158" t="s">
        <v>46</v>
      </c>
      <c r="D6" s="162" t="s">
        <v>44</v>
      </c>
      <c r="E6" s="59" t="s">
        <v>31</v>
      </c>
      <c r="F6" s="60" t="s">
        <v>32</v>
      </c>
      <c r="G6" s="57"/>
      <c r="H6" s="158" t="s">
        <v>47</v>
      </c>
      <c r="I6" s="162" t="s">
        <v>44</v>
      </c>
      <c r="J6" s="59" t="s">
        <v>31</v>
      </c>
      <c r="K6" s="60" t="s">
        <v>32</v>
      </c>
      <c r="L6" s="57"/>
      <c r="M6" s="57"/>
    </row>
    <row r="7" spans="1:13" ht="22.5" hidden="1" customHeight="1">
      <c r="A7" s="15"/>
      <c r="B7" s="16"/>
      <c r="C7" s="159"/>
      <c r="D7" s="163"/>
      <c r="E7" s="61" t="s">
        <v>45</v>
      </c>
      <c r="F7" s="62" t="s">
        <v>33</v>
      </c>
      <c r="G7" s="57"/>
      <c r="H7" s="159"/>
      <c r="I7" s="163"/>
      <c r="J7" s="61" t="s">
        <v>45</v>
      </c>
      <c r="K7" s="62" t="s">
        <v>33</v>
      </c>
      <c r="L7" s="57"/>
      <c r="M7" s="57"/>
    </row>
    <row r="8" spans="1:13" ht="54" hidden="1" customHeight="1">
      <c r="A8" s="15"/>
      <c r="B8" s="16"/>
      <c r="C8" s="63" t="s">
        <v>34</v>
      </c>
      <c r="D8" s="64">
        <v>2977</v>
      </c>
      <c r="E8" s="65">
        <v>1</v>
      </c>
      <c r="F8" s="66"/>
      <c r="G8" s="57"/>
      <c r="H8" s="63" t="s">
        <v>34</v>
      </c>
      <c r="I8" s="64">
        <v>3204</v>
      </c>
      <c r="J8" s="65">
        <v>1</v>
      </c>
      <c r="K8" s="66"/>
      <c r="L8" s="57"/>
      <c r="M8" s="57"/>
    </row>
    <row r="9" spans="1:13" ht="36" hidden="1" customHeight="1">
      <c r="A9" s="15"/>
      <c r="B9" s="16"/>
      <c r="C9" s="67" t="s">
        <v>35</v>
      </c>
      <c r="D9" s="64">
        <v>2224</v>
      </c>
      <c r="E9" s="65">
        <f>D9/$D$8</f>
        <v>0.74706079946254622</v>
      </c>
      <c r="F9" s="68">
        <v>1</v>
      </c>
      <c r="G9" s="57"/>
      <c r="H9" s="67" t="s">
        <v>35</v>
      </c>
      <c r="I9" s="64">
        <v>2407</v>
      </c>
      <c r="J9" s="65">
        <f>I9/$D$8</f>
        <v>0.80853207927443738</v>
      </c>
      <c r="K9" s="68">
        <v>1</v>
      </c>
      <c r="L9" s="57"/>
      <c r="M9" s="57"/>
    </row>
    <row r="10" spans="1:13" ht="40.5" hidden="1" customHeight="1" thickTop="1" thickBot="1">
      <c r="A10" s="15"/>
      <c r="B10" s="16"/>
      <c r="C10" s="69" t="s">
        <v>36</v>
      </c>
      <c r="D10" s="64">
        <v>1405</v>
      </c>
      <c r="E10" s="65">
        <f t="shared" ref="E10:E19" si="0">D10/$D$8</f>
        <v>0.47195162915686933</v>
      </c>
      <c r="F10" s="70">
        <f>D10/$D$9</f>
        <v>0.63174460431654678</v>
      </c>
      <c r="G10" s="57"/>
      <c r="H10" s="69" t="s">
        <v>36</v>
      </c>
      <c r="I10" s="64">
        <v>1478</v>
      </c>
      <c r="J10" s="65">
        <f t="shared" ref="J10:J19" si="1">I10/$D$8</f>
        <v>0.49647295935505542</v>
      </c>
      <c r="K10" s="70">
        <f>I10/$D$9</f>
        <v>0.66456834532374098</v>
      </c>
      <c r="L10" s="57"/>
      <c r="M10" s="57"/>
    </row>
    <row r="11" spans="1:13" ht="40.5" hidden="1" customHeight="1" thickTop="1" thickBot="1">
      <c r="A11" s="15"/>
      <c r="B11" s="16"/>
      <c r="C11" s="71" t="s">
        <v>37</v>
      </c>
      <c r="D11" s="64">
        <f>D9-D10</f>
        <v>819</v>
      </c>
      <c r="E11" s="65">
        <f t="shared" si="0"/>
        <v>0.27510917030567683</v>
      </c>
      <c r="F11" s="70">
        <f t="shared" ref="F11:F19" si="2">D11/$D$9</f>
        <v>0.36825539568345322</v>
      </c>
      <c r="G11" s="57"/>
      <c r="H11" s="71" t="s">
        <v>37</v>
      </c>
      <c r="I11" s="64">
        <f>I9-I10</f>
        <v>929</v>
      </c>
      <c r="J11" s="65">
        <f t="shared" si="1"/>
        <v>0.31205911991938196</v>
      </c>
      <c r="K11" s="70">
        <f t="shared" ref="K11:K19" si="3">I11/$D$9</f>
        <v>0.41771582733812951</v>
      </c>
      <c r="L11" s="57"/>
      <c r="M11" s="57"/>
    </row>
    <row r="12" spans="1:13" ht="21.75" hidden="1" thickTop="1" thickBot="1">
      <c r="A12" s="15"/>
      <c r="B12" s="16"/>
      <c r="C12" s="72" t="s">
        <v>38</v>
      </c>
      <c r="D12" s="73">
        <v>1626</v>
      </c>
      <c r="E12" s="65">
        <f t="shared" si="0"/>
        <v>0.54618743701713135</v>
      </c>
      <c r="F12" s="70">
        <f t="shared" si="2"/>
        <v>0.73111510791366907</v>
      </c>
      <c r="G12" s="57"/>
      <c r="H12" s="72" t="s">
        <v>38</v>
      </c>
      <c r="I12" s="73">
        <v>1713</v>
      </c>
      <c r="J12" s="65">
        <f t="shared" si="1"/>
        <v>0.57541148807524356</v>
      </c>
      <c r="K12" s="70">
        <f t="shared" si="3"/>
        <v>0.77023381294964033</v>
      </c>
      <c r="L12" s="57"/>
      <c r="M12" s="57"/>
    </row>
    <row r="13" spans="1:13" ht="33.75" hidden="1" customHeight="1" thickTop="1" thickBot="1">
      <c r="A13" s="15"/>
      <c r="B13" s="16"/>
      <c r="C13" s="69" t="s">
        <v>36</v>
      </c>
      <c r="D13" s="64">
        <v>876</v>
      </c>
      <c r="E13" s="65">
        <f t="shared" si="0"/>
        <v>0.29425596237823309</v>
      </c>
      <c r="F13" s="70">
        <f t="shared" si="2"/>
        <v>0.39388489208633093</v>
      </c>
      <c r="G13" s="57"/>
      <c r="H13" s="69" t="s">
        <v>36</v>
      </c>
      <c r="I13" s="64">
        <v>872</v>
      </c>
      <c r="J13" s="65">
        <f t="shared" si="1"/>
        <v>0.29291232784682564</v>
      </c>
      <c r="K13" s="70">
        <f t="shared" si="3"/>
        <v>0.3920863309352518</v>
      </c>
      <c r="L13" s="57"/>
      <c r="M13" s="57"/>
    </row>
    <row r="14" spans="1:13" ht="27" hidden="1" customHeight="1" thickTop="1" thickBot="1">
      <c r="A14" s="15"/>
      <c r="B14" s="16"/>
      <c r="C14" s="74" t="s">
        <v>39</v>
      </c>
      <c r="D14" s="73">
        <v>571</v>
      </c>
      <c r="E14" s="65">
        <f t="shared" si="0"/>
        <v>0.1918038293584145</v>
      </c>
      <c r="F14" s="70">
        <f t="shared" si="2"/>
        <v>0.25674460431654678</v>
      </c>
      <c r="G14" s="57"/>
      <c r="H14" s="74" t="s">
        <v>39</v>
      </c>
      <c r="I14" s="73">
        <v>664</v>
      </c>
      <c r="J14" s="65">
        <f t="shared" si="1"/>
        <v>0.2230433322136379</v>
      </c>
      <c r="K14" s="70">
        <f t="shared" si="3"/>
        <v>0.29856115107913667</v>
      </c>
      <c r="L14" s="57"/>
      <c r="M14" s="57"/>
    </row>
    <row r="15" spans="1:13" ht="36.75" hidden="1" customHeight="1" thickTop="1" thickBot="1">
      <c r="A15" s="15"/>
      <c r="B15" s="16"/>
      <c r="C15" s="69" t="s">
        <v>36</v>
      </c>
      <c r="D15" s="73">
        <v>529</v>
      </c>
      <c r="E15" s="65">
        <f t="shared" si="0"/>
        <v>0.17769566677863621</v>
      </c>
      <c r="F15" s="70">
        <f t="shared" si="2"/>
        <v>0.23785971223021582</v>
      </c>
      <c r="G15" s="57"/>
      <c r="H15" s="69" t="s">
        <v>36</v>
      </c>
      <c r="I15" s="73">
        <v>606</v>
      </c>
      <c r="J15" s="65">
        <f t="shared" si="1"/>
        <v>0.20356063150822976</v>
      </c>
      <c r="K15" s="70">
        <f t="shared" si="3"/>
        <v>0.27248201438848924</v>
      </c>
      <c r="L15" s="57"/>
      <c r="M15" s="57"/>
    </row>
    <row r="16" spans="1:13" ht="22.5" hidden="1" customHeight="1" thickTop="1" thickBot="1">
      <c r="A16" s="15"/>
      <c r="B16" s="16"/>
      <c r="C16" s="74" t="s">
        <v>40</v>
      </c>
      <c r="D16" s="73">
        <v>28</v>
      </c>
      <c r="E16" s="65">
        <f t="shared" si="0"/>
        <v>9.4054417198522009E-3</v>
      </c>
      <c r="F16" s="70">
        <f t="shared" si="2"/>
        <v>1.2589928057553957E-2</v>
      </c>
      <c r="G16" s="57"/>
      <c r="H16" s="74" t="s">
        <v>40</v>
      </c>
      <c r="I16" s="73">
        <v>30</v>
      </c>
      <c r="J16" s="65">
        <f t="shared" si="1"/>
        <v>1.0077258985555929E-2</v>
      </c>
      <c r="K16" s="70">
        <f t="shared" si="3"/>
        <v>1.3489208633093525E-2</v>
      </c>
      <c r="L16" s="57"/>
      <c r="M16" s="57"/>
    </row>
    <row r="17" spans="1:13" ht="45.75" hidden="1" customHeight="1" thickTop="1" thickBot="1">
      <c r="A17" s="15"/>
      <c r="B17" s="16"/>
      <c r="C17" s="69" t="s">
        <v>36</v>
      </c>
      <c r="D17" s="73">
        <v>0</v>
      </c>
      <c r="E17" s="65">
        <f t="shared" si="0"/>
        <v>0</v>
      </c>
      <c r="F17" s="70">
        <f t="shared" si="2"/>
        <v>0</v>
      </c>
      <c r="G17" s="57"/>
      <c r="H17" s="69" t="s">
        <v>36</v>
      </c>
      <c r="I17" s="73">
        <v>0</v>
      </c>
      <c r="J17" s="65">
        <f t="shared" si="1"/>
        <v>0</v>
      </c>
      <c r="K17" s="70">
        <f t="shared" si="3"/>
        <v>0</v>
      </c>
      <c r="L17" s="57"/>
      <c r="M17" s="57"/>
    </row>
    <row r="18" spans="1:13" ht="30" hidden="1" customHeight="1" thickTop="1" thickBot="1">
      <c r="A18" s="15"/>
      <c r="B18" s="16"/>
      <c r="C18" s="74" t="s">
        <v>41</v>
      </c>
      <c r="D18" s="64">
        <f>D12+D14</f>
        <v>2197</v>
      </c>
      <c r="E18" s="65">
        <f t="shared" si="0"/>
        <v>0.73799126637554591</v>
      </c>
      <c r="F18" s="70">
        <f t="shared" si="2"/>
        <v>0.98785971223021585</v>
      </c>
      <c r="G18" s="57"/>
      <c r="H18" s="74" t="s">
        <v>41</v>
      </c>
      <c r="I18" s="64">
        <f>I12+I14</f>
        <v>2377</v>
      </c>
      <c r="J18" s="65">
        <f t="shared" si="1"/>
        <v>0.79845482028888137</v>
      </c>
      <c r="K18" s="70">
        <f t="shared" si="3"/>
        <v>1.0687949640287771</v>
      </c>
      <c r="L18" s="57"/>
      <c r="M18" s="57"/>
    </row>
    <row r="19" spans="1:13" ht="36.75" hidden="1" customHeight="1" thickTop="1" thickBot="1">
      <c r="A19" s="15"/>
      <c r="B19" s="16"/>
      <c r="C19" s="69" t="s">
        <v>36</v>
      </c>
      <c r="D19" s="73">
        <f>D13+D15</f>
        <v>1405</v>
      </c>
      <c r="E19" s="65">
        <f t="shared" si="0"/>
        <v>0.47195162915686933</v>
      </c>
      <c r="F19" s="70">
        <f t="shared" si="2"/>
        <v>0.63174460431654678</v>
      </c>
      <c r="G19" s="57"/>
      <c r="H19" s="69" t="s">
        <v>36</v>
      </c>
      <c r="I19" s="73">
        <f>I13+I15</f>
        <v>1478</v>
      </c>
      <c r="J19" s="65">
        <f t="shared" si="1"/>
        <v>0.49647295935505542</v>
      </c>
      <c r="K19" s="70">
        <f t="shared" si="3"/>
        <v>0.66456834532374098</v>
      </c>
      <c r="L19" s="57"/>
      <c r="M19" s="57"/>
    </row>
    <row r="20" spans="1:13" ht="21" hidden="1" thickTop="1">
      <c r="A20" s="15"/>
      <c r="B20" s="1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3" ht="20.25" hidden="1">
      <c r="A21" s="15"/>
      <c r="B21" s="16"/>
      <c r="C21" s="164"/>
      <c r="D21" s="164"/>
      <c r="E21" s="164"/>
      <c r="F21" s="57"/>
      <c r="G21" s="57"/>
      <c r="H21" s="57"/>
      <c r="I21" s="57"/>
      <c r="J21" s="57"/>
      <c r="K21" s="57"/>
      <c r="L21" s="57"/>
      <c r="M21" s="57"/>
    </row>
    <row r="22" spans="1:13" ht="4.5" hidden="1" customHeight="1">
      <c r="A22" s="15"/>
      <c r="B22" s="16"/>
      <c r="C22" s="57"/>
      <c r="D22" s="75"/>
      <c r="E22" s="75"/>
      <c r="F22" s="57"/>
      <c r="G22" s="57"/>
      <c r="H22" s="57"/>
      <c r="I22" s="57"/>
      <c r="J22" s="57"/>
      <c r="K22" s="57"/>
      <c r="L22" s="57"/>
      <c r="M22" s="57"/>
    </row>
    <row r="23" spans="1:13" ht="20.25" hidden="1">
      <c r="A23" s="15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1:13" ht="18" hidden="1"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</row>
    <row r="25" spans="1:13" ht="18" hidden="1"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</row>
    <row r="26" spans="1:13" ht="36" hidden="1">
      <c r="C26" s="158" t="s">
        <v>48</v>
      </c>
      <c r="D26" s="162" t="s">
        <v>44</v>
      </c>
      <c r="E26" s="59" t="s">
        <v>31</v>
      </c>
      <c r="F26" s="60" t="s">
        <v>32</v>
      </c>
      <c r="G26" s="57"/>
      <c r="H26" s="57"/>
      <c r="I26" s="57"/>
      <c r="J26" s="57"/>
      <c r="K26" s="57"/>
      <c r="L26" s="57"/>
      <c r="M26" s="57"/>
    </row>
    <row r="27" spans="1:13" ht="18" hidden="1">
      <c r="C27" s="159"/>
      <c r="D27" s="163"/>
      <c r="E27" s="61" t="s">
        <v>45</v>
      </c>
      <c r="F27" s="62" t="s">
        <v>33</v>
      </c>
      <c r="G27" s="57"/>
      <c r="H27" s="57"/>
      <c r="I27" s="57"/>
      <c r="J27" s="57"/>
      <c r="K27" s="57"/>
      <c r="L27" s="57"/>
      <c r="M27" s="57"/>
    </row>
    <row r="28" spans="1:13" ht="30.75" hidden="1" customHeight="1">
      <c r="C28" s="63" t="s">
        <v>34</v>
      </c>
      <c r="D28" s="64">
        <v>3364</v>
      </c>
      <c r="E28" s="76">
        <v>1</v>
      </c>
      <c r="F28" s="66"/>
      <c r="G28" s="57"/>
      <c r="H28" s="57"/>
      <c r="I28" s="57"/>
      <c r="J28" s="57"/>
      <c r="K28" s="57"/>
      <c r="L28" s="77"/>
      <c r="M28" s="78"/>
    </row>
    <row r="29" spans="1:13" ht="36" hidden="1">
      <c r="C29" s="67" t="s">
        <v>35</v>
      </c>
      <c r="D29" s="64">
        <v>2548</v>
      </c>
      <c r="E29" s="65">
        <v>0.85589519650655022</v>
      </c>
      <c r="F29" s="68">
        <v>1</v>
      </c>
      <c r="G29" s="57"/>
      <c r="H29" s="57"/>
      <c r="I29" s="57"/>
      <c r="J29" s="57"/>
      <c r="K29" s="57"/>
      <c r="L29" s="57"/>
      <c r="M29" s="57"/>
    </row>
    <row r="30" spans="1:13" ht="37.5" hidden="1" thickTop="1" thickBot="1">
      <c r="C30" s="69" t="s">
        <v>36</v>
      </c>
      <c r="D30" s="64">
        <v>1542</v>
      </c>
      <c r="E30" s="65">
        <v>0.51797111185757472</v>
      </c>
      <c r="F30" s="70">
        <v>0.69334532374100721</v>
      </c>
      <c r="G30" s="57"/>
      <c r="H30" s="57"/>
      <c r="I30" s="57"/>
      <c r="J30" s="57"/>
      <c r="K30" s="57"/>
      <c r="L30" s="57"/>
      <c r="M30" s="57"/>
    </row>
    <row r="31" spans="1:13" ht="37.5" hidden="1" thickTop="1" thickBot="1">
      <c r="C31" s="71" t="s">
        <v>37</v>
      </c>
      <c r="D31" s="64">
        <v>1006</v>
      </c>
      <c r="E31" s="65">
        <v>0.3379240846489755</v>
      </c>
      <c r="F31" s="70">
        <v>0.4523381294964029</v>
      </c>
      <c r="G31" s="57"/>
      <c r="H31" s="57"/>
      <c r="I31" s="57"/>
      <c r="J31" s="57"/>
      <c r="K31" s="57"/>
      <c r="L31" s="57"/>
      <c r="M31" s="57"/>
    </row>
    <row r="32" spans="1:13" ht="19.5" hidden="1" thickTop="1" thickBot="1">
      <c r="C32" s="72" t="s">
        <v>38</v>
      </c>
      <c r="D32" s="73">
        <v>1752</v>
      </c>
      <c r="E32" s="65">
        <v>0.58851192475646619</v>
      </c>
      <c r="F32" s="70">
        <v>0.78776978417266186</v>
      </c>
      <c r="G32" s="57"/>
      <c r="H32" s="57"/>
      <c r="I32" s="57"/>
      <c r="J32" s="57"/>
      <c r="K32" s="57"/>
      <c r="L32" s="57"/>
      <c r="M32" s="57"/>
    </row>
    <row r="33" spans="3:13" ht="37.5" hidden="1" thickTop="1" thickBot="1">
      <c r="C33" s="69" t="s">
        <v>36</v>
      </c>
      <c r="D33" s="64">
        <v>874</v>
      </c>
      <c r="E33" s="65">
        <v>0.29358414511252939</v>
      </c>
      <c r="F33" s="70">
        <v>0.39298561151079137</v>
      </c>
      <c r="G33" s="57"/>
      <c r="H33" s="57"/>
      <c r="I33" s="57"/>
      <c r="J33" s="57"/>
      <c r="K33" s="57"/>
      <c r="L33" s="57"/>
      <c r="M33" s="57"/>
    </row>
    <row r="34" spans="3:13" ht="19.5" hidden="1" thickTop="1" thickBot="1">
      <c r="C34" s="74" t="s">
        <v>39</v>
      </c>
      <c r="D34" s="73">
        <v>762</v>
      </c>
      <c r="E34" s="65">
        <v>0.25596237823312057</v>
      </c>
      <c r="F34" s="70">
        <v>0.34262589928057552</v>
      </c>
      <c r="G34" s="57"/>
      <c r="H34" s="57"/>
      <c r="I34" s="57"/>
      <c r="J34" s="57"/>
      <c r="K34" s="57"/>
      <c r="L34" s="57"/>
      <c r="M34" s="57"/>
    </row>
    <row r="35" spans="3:13" ht="37.5" hidden="1" thickTop="1" thickBot="1">
      <c r="C35" s="69" t="s">
        <v>36</v>
      </c>
      <c r="D35" s="73">
        <v>668</v>
      </c>
      <c r="E35" s="65">
        <v>0.22438696674504535</v>
      </c>
      <c r="F35" s="70">
        <v>0.30035971223021585</v>
      </c>
      <c r="G35" s="57"/>
      <c r="H35" s="57"/>
      <c r="I35" s="57"/>
      <c r="J35" s="57"/>
      <c r="K35" s="57"/>
      <c r="L35" s="57"/>
      <c r="M35" s="57"/>
    </row>
    <row r="36" spans="3:13" ht="19.5" hidden="1" thickTop="1" thickBot="1">
      <c r="C36" s="74" t="s">
        <v>40</v>
      </c>
      <c r="D36" s="73">
        <v>34</v>
      </c>
      <c r="E36" s="65">
        <v>1.1420893516963387E-2</v>
      </c>
      <c r="F36" s="70">
        <v>1.5287769784172662E-2</v>
      </c>
      <c r="G36" s="57"/>
      <c r="H36" s="57"/>
      <c r="I36" s="57"/>
      <c r="J36" s="57"/>
      <c r="K36" s="57"/>
      <c r="L36" s="57"/>
      <c r="M36" s="57"/>
    </row>
    <row r="37" spans="3:13" ht="37.5" hidden="1" thickTop="1" thickBot="1">
      <c r="C37" s="69" t="s">
        <v>36</v>
      </c>
      <c r="D37" s="73">
        <v>0</v>
      </c>
      <c r="E37" s="65">
        <v>0</v>
      </c>
      <c r="F37" s="70">
        <v>0</v>
      </c>
      <c r="G37" s="57"/>
      <c r="H37" s="57"/>
      <c r="I37" s="57"/>
      <c r="J37" s="57"/>
      <c r="K37" s="57"/>
      <c r="L37" s="57"/>
      <c r="M37" s="57"/>
    </row>
    <row r="38" spans="3:13" ht="19.5" hidden="1" thickTop="1" thickBot="1">
      <c r="C38" s="74" t="s">
        <v>41</v>
      </c>
      <c r="D38" s="64">
        <v>2514</v>
      </c>
      <c r="E38" s="65">
        <v>0.84447430298958681</v>
      </c>
      <c r="F38" s="70">
        <v>1.1303956834532374</v>
      </c>
      <c r="G38" s="57"/>
      <c r="H38" s="57"/>
      <c r="I38" s="57"/>
      <c r="J38" s="57"/>
      <c r="K38" s="57"/>
      <c r="L38" s="57"/>
      <c r="M38" s="57"/>
    </row>
    <row r="39" spans="3:13" ht="37.5" hidden="1" thickTop="1" thickBot="1">
      <c r="C39" s="69" t="s">
        <v>36</v>
      </c>
      <c r="D39" s="73">
        <v>1542</v>
      </c>
      <c r="E39" s="65">
        <v>0.51797111185757472</v>
      </c>
      <c r="F39" s="70">
        <v>0.69334532374100721</v>
      </c>
      <c r="G39" s="57"/>
      <c r="H39" s="57"/>
      <c r="I39" s="57"/>
      <c r="J39" s="57"/>
      <c r="K39" s="57"/>
      <c r="L39" s="57"/>
      <c r="M39" s="57"/>
    </row>
    <row r="40" spans="3:13" ht="48.75" customHeight="1">
      <c r="C40" s="165" t="s">
        <v>63</v>
      </c>
      <c r="D40" s="167" t="s">
        <v>44</v>
      </c>
      <c r="E40" s="98" t="s">
        <v>57</v>
      </c>
      <c r="F40" s="99" t="s">
        <v>52</v>
      </c>
      <c r="G40" s="57"/>
      <c r="H40" s="158" t="s">
        <v>50</v>
      </c>
      <c r="I40" s="160" t="s">
        <v>44</v>
      </c>
      <c r="J40" s="59" t="s">
        <v>31</v>
      </c>
      <c r="K40" s="60" t="s">
        <v>32</v>
      </c>
      <c r="L40" s="57"/>
      <c r="M40" s="57"/>
    </row>
    <row r="41" spans="3:13" ht="45" customHeight="1">
      <c r="C41" s="166"/>
      <c r="D41" s="168"/>
      <c r="E41" s="100" t="s">
        <v>45</v>
      </c>
      <c r="F41" s="101" t="s">
        <v>33</v>
      </c>
      <c r="G41" s="57"/>
      <c r="H41" s="159"/>
      <c r="I41" s="161"/>
      <c r="J41" s="61" t="s">
        <v>45</v>
      </c>
      <c r="K41" s="62" t="s">
        <v>33</v>
      </c>
      <c r="L41" s="57"/>
      <c r="M41" s="57"/>
    </row>
    <row r="42" spans="3:13" ht="46.5" customHeight="1">
      <c r="C42" s="102" t="s">
        <v>34</v>
      </c>
      <c r="D42" s="103">
        <v>5865.3070000000007</v>
      </c>
      <c r="E42" s="104">
        <v>1</v>
      </c>
      <c r="F42" s="105"/>
      <c r="G42" s="121"/>
      <c r="H42" s="63" t="s">
        <v>34</v>
      </c>
      <c r="I42" s="64"/>
      <c r="J42" s="76">
        <v>1</v>
      </c>
      <c r="K42" s="66"/>
      <c r="L42" s="57"/>
      <c r="M42" s="57"/>
    </row>
    <row r="43" spans="3:13" ht="47.25" thickBot="1">
      <c r="C43" s="106" t="s">
        <v>35</v>
      </c>
      <c r="D43" s="107">
        <v>4457.2070000000003</v>
      </c>
      <c r="E43" s="108">
        <v>0.75992731497260069</v>
      </c>
      <c r="F43" s="109">
        <v>1</v>
      </c>
      <c r="G43" s="121"/>
      <c r="H43" s="67" t="s">
        <v>35</v>
      </c>
      <c r="I43" s="64"/>
      <c r="J43" s="65" t="e">
        <f>I43/$I$42</f>
        <v>#DIV/0!</v>
      </c>
      <c r="K43" s="68">
        <v>1</v>
      </c>
      <c r="L43" s="57"/>
      <c r="M43" s="57"/>
    </row>
    <row r="44" spans="3:13" ht="55.5" thickTop="1" thickBot="1">
      <c r="C44" s="110" t="s">
        <v>36</v>
      </c>
      <c r="D44" s="103">
        <v>2688.9369999999999</v>
      </c>
      <c r="E44" s="104">
        <v>0.4584477845746181</v>
      </c>
      <c r="F44" s="111">
        <v>0.60327846564002963</v>
      </c>
      <c r="G44" s="121"/>
      <c r="H44" s="69" t="s">
        <v>36</v>
      </c>
      <c r="I44" s="64"/>
      <c r="J44" s="65" t="e">
        <f t="shared" ref="J44:J53" si="4">I44/$I$42</f>
        <v>#DIV/0!</v>
      </c>
      <c r="K44" s="70" t="e">
        <f>I44/$I$43</f>
        <v>#DIV/0!</v>
      </c>
      <c r="L44" s="57"/>
      <c r="M44" s="57"/>
    </row>
    <row r="45" spans="3:13" ht="48" thickTop="1" thickBot="1">
      <c r="C45" s="112" t="s">
        <v>37</v>
      </c>
      <c r="D45" s="103">
        <v>1768.2700000000004</v>
      </c>
      <c r="E45" s="104">
        <v>0.30147953039798264</v>
      </c>
      <c r="F45" s="111">
        <v>0.39672153435997032</v>
      </c>
      <c r="G45" s="121"/>
      <c r="H45" s="71" t="s">
        <v>37</v>
      </c>
      <c r="I45" s="64">
        <f>I43-I44</f>
        <v>0</v>
      </c>
      <c r="J45" s="65" t="e">
        <f t="shared" si="4"/>
        <v>#DIV/0!</v>
      </c>
      <c r="K45" s="70" t="e">
        <f t="shared" ref="K45:K53" si="5">I45/$I$43</f>
        <v>#DIV/0!</v>
      </c>
      <c r="L45" s="57"/>
      <c r="M45" s="57"/>
    </row>
    <row r="46" spans="3:13" ht="28.5" customHeight="1" thickTop="1" thickBot="1">
      <c r="C46" s="113" t="s">
        <v>38</v>
      </c>
      <c r="D46" s="107">
        <v>2709.7840000000006</v>
      </c>
      <c r="E46" s="108">
        <v>0.46200207423072659</v>
      </c>
      <c r="F46" s="114">
        <v>0.60795560986958885</v>
      </c>
      <c r="G46" s="121"/>
      <c r="H46" s="72" t="s">
        <v>38</v>
      </c>
      <c r="I46" s="73"/>
      <c r="J46" s="65" t="e">
        <f t="shared" si="4"/>
        <v>#DIV/0!</v>
      </c>
      <c r="K46" s="70" t="e">
        <f t="shared" si="5"/>
        <v>#DIV/0!</v>
      </c>
      <c r="L46" s="57"/>
      <c r="M46" s="57"/>
    </row>
    <row r="47" spans="3:13" ht="55.5" thickTop="1" thickBot="1">
      <c r="C47" s="110" t="s">
        <v>36</v>
      </c>
      <c r="D47" s="103">
        <v>1092.5139999999999</v>
      </c>
      <c r="E47" s="104">
        <v>0.18626714680067041</v>
      </c>
      <c r="F47" s="111">
        <v>0.24511179310272102</v>
      </c>
      <c r="G47" s="121"/>
      <c r="H47" s="69" t="s">
        <v>36</v>
      </c>
      <c r="I47" s="64"/>
      <c r="J47" s="65" t="e">
        <f t="shared" si="4"/>
        <v>#DIV/0!</v>
      </c>
      <c r="K47" s="70" t="e">
        <f t="shared" si="5"/>
        <v>#DIV/0!</v>
      </c>
      <c r="L47" s="57"/>
      <c r="M47" s="57"/>
    </row>
    <row r="48" spans="3:13" ht="41.25" customHeight="1" thickTop="1" thickBot="1">
      <c r="C48" s="115" t="s">
        <v>39</v>
      </c>
      <c r="D48" s="107">
        <v>1719.4229999999998</v>
      </c>
      <c r="E48" s="108">
        <v>0.29315140707894738</v>
      </c>
      <c r="F48" s="114">
        <v>0.38576242925221998</v>
      </c>
      <c r="G48" s="121"/>
      <c r="H48" s="74" t="s">
        <v>39</v>
      </c>
      <c r="I48" s="73"/>
      <c r="J48" s="65" t="e">
        <f t="shared" si="4"/>
        <v>#DIV/0!</v>
      </c>
      <c r="K48" s="70" t="e">
        <f t="shared" si="5"/>
        <v>#DIV/0!</v>
      </c>
      <c r="L48" s="57"/>
      <c r="M48" s="57"/>
    </row>
    <row r="49" spans="3:13" ht="55.5" thickTop="1" thickBot="1">
      <c r="C49" s="110" t="s">
        <v>36</v>
      </c>
      <c r="D49" s="116">
        <v>1627.4229999999998</v>
      </c>
      <c r="E49" s="104">
        <v>0.27746595361504517</v>
      </c>
      <c r="F49" s="111">
        <v>0.36512170065244887</v>
      </c>
      <c r="G49" s="121"/>
      <c r="H49" s="69" t="s">
        <v>36</v>
      </c>
      <c r="I49" s="73"/>
      <c r="J49" s="65" t="e">
        <f t="shared" si="4"/>
        <v>#DIV/0!</v>
      </c>
      <c r="K49" s="70" t="e">
        <f t="shared" si="5"/>
        <v>#DIV/0!</v>
      </c>
      <c r="L49" s="57"/>
      <c r="M49" s="57"/>
    </row>
    <row r="50" spans="3:13" ht="53.25" customHeight="1" thickTop="1" thickBot="1">
      <c r="C50" s="115" t="s">
        <v>40</v>
      </c>
      <c r="D50" s="107">
        <v>28</v>
      </c>
      <c r="E50" s="108">
        <v>4.7738336629267655E-3</v>
      </c>
      <c r="F50" s="114">
        <v>6.2819608781912077E-3</v>
      </c>
      <c r="G50" s="121"/>
      <c r="H50" s="74" t="s">
        <v>40</v>
      </c>
      <c r="I50" s="73"/>
      <c r="J50" s="65" t="e">
        <f t="shared" si="4"/>
        <v>#DIV/0!</v>
      </c>
      <c r="K50" s="70" t="e">
        <f t="shared" si="5"/>
        <v>#DIV/0!</v>
      </c>
      <c r="L50" s="57"/>
      <c r="M50" s="57"/>
    </row>
    <row r="51" spans="3:13" ht="55.5" thickTop="1" thickBot="1">
      <c r="C51" s="110" t="s">
        <v>36</v>
      </c>
      <c r="D51" s="116">
        <v>1</v>
      </c>
      <c r="E51" s="104">
        <v>1.7049405939024162E-4</v>
      </c>
      <c r="F51" s="111">
        <v>2.2435574564968599E-4</v>
      </c>
      <c r="G51" s="121"/>
      <c r="H51" s="69" t="s">
        <v>36</v>
      </c>
      <c r="I51" s="73">
        <v>0</v>
      </c>
      <c r="J51" s="65" t="e">
        <f t="shared" si="4"/>
        <v>#DIV/0!</v>
      </c>
      <c r="K51" s="70" t="e">
        <f t="shared" si="5"/>
        <v>#DIV/0!</v>
      </c>
      <c r="L51" s="57"/>
      <c r="M51" s="57"/>
    </row>
    <row r="52" spans="3:13" ht="48.75" customHeight="1" thickTop="1" thickBot="1">
      <c r="C52" s="115" t="s">
        <v>41</v>
      </c>
      <c r="D52" s="107">
        <v>4429.2070000000003</v>
      </c>
      <c r="E52" s="108">
        <v>0.75515348130967397</v>
      </c>
      <c r="F52" s="114">
        <v>0.99371803912180878</v>
      </c>
      <c r="G52" s="121"/>
      <c r="H52" s="74" t="s">
        <v>41</v>
      </c>
      <c r="I52" s="64">
        <f>I46+I48</f>
        <v>0</v>
      </c>
      <c r="J52" s="65" t="e">
        <f t="shared" si="4"/>
        <v>#DIV/0!</v>
      </c>
      <c r="K52" s="70" t="e">
        <f t="shared" si="5"/>
        <v>#DIV/0!</v>
      </c>
      <c r="L52" s="57"/>
      <c r="M52" s="57"/>
    </row>
    <row r="53" spans="3:13" ht="55.5" thickTop="1" thickBot="1">
      <c r="C53" s="110" t="s">
        <v>36</v>
      </c>
      <c r="D53" s="116">
        <v>2719.9369999999999</v>
      </c>
      <c r="E53" s="104">
        <v>0.46373310041571558</v>
      </c>
      <c r="F53" s="111">
        <v>0.61023349375516989</v>
      </c>
      <c r="G53" s="121"/>
      <c r="H53" s="69" t="s">
        <v>36</v>
      </c>
      <c r="I53" s="73">
        <f>I47+I49</f>
        <v>0</v>
      </c>
      <c r="J53" s="65" t="e">
        <f t="shared" si="4"/>
        <v>#DIV/0!</v>
      </c>
      <c r="K53" s="70" t="e">
        <f t="shared" si="5"/>
        <v>#DIV/0!</v>
      </c>
      <c r="L53" s="57"/>
      <c r="M53" s="57"/>
    </row>
    <row r="54" spans="3:13" ht="18.75" thickTop="1"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</row>
    <row r="55" spans="3:13" ht="18"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</row>
    <row r="56" spans="3:13" ht="18">
      <c r="C56" s="117"/>
      <c r="D56" s="57"/>
      <c r="E56" s="57"/>
      <c r="F56" s="57"/>
      <c r="G56" s="57"/>
      <c r="H56" s="57"/>
      <c r="I56" s="57"/>
      <c r="J56" s="57"/>
      <c r="K56" s="57"/>
      <c r="L56" s="57"/>
      <c r="M56" s="57"/>
    </row>
  </sheetData>
  <mergeCells count="15">
    <mergeCell ref="C1:J1"/>
    <mergeCell ref="D4:F4"/>
    <mergeCell ref="I6:I7"/>
    <mergeCell ref="H6:H7"/>
    <mergeCell ref="D6:D7"/>
    <mergeCell ref="C6:C7"/>
    <mergeCell ref="C2:L2"/>
    <mergeCell ref="C3:M3"/>
    <mergeCell ref="H40:H41"/>
    <mergeCell ref="I40:I41"/>
    <mergeCell ref="D26:D27"/>
    <mergeCell ref="C26:C27"/>
    <mergeCell ref="C21:E21"/>
    <mergeCell ref="C40:C41"/>
    <mergeCell ref="D40:D4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ZAZ 2017</vt:lpstr>
      <vt:lpstr>ZAZ 2002-2017</vt:lpstr>
      <vt:lpstr>ZAZ - struktura</vt:lpstr>
      <vt:lpstr>'ZAZ - struktura'!Obszar_wydruku</vt:lpstr>
      <vt:lpstr>'ZAZ 2002-2017'!Obszar_wydruku</vt:lpstr>
      <vt:lpstr>'ZAZ 2017'!Obszar_wydruku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Malgorzata_Janicka</dc:creator>
  <cp:lastModifiedBy>Paulina Sakowska</cp:lastModifiedBy>
  <cp:lastPrinted>2017-02-27T11:56:57Z</cp:lastPrinted>
  <dcterms:created xsi:type="dcterms:W3CDTF">2010-02-10T10:09:14Z</dcterms:created>
  <dcterms:modified xsi:type="dcterms:W3CDTF">2017-12-05T09:19:35Z</dcterms:modified>
</cp:coreProperties>
</file>